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05" windowWidth="19440" windowHeight="11760"/>
  </bookViews>
  <sheets>
    <sheet name="termGPAMajorCampus" sheetId="1" r:id="rId1"/>
    <sheet name="progression" sheetId="3" r:id="rId2"/>
    <sheet name="gradeDistrubtion" sheetId="4" r:id="rId3"/>
    <sheet name="GPAdegree" sheetId="5" r:id="rId4"/>
    <sheet name="creditsEnr-Earned" sheetId="6" r:id="rId5"/>
  </sheets>
  <calcPr calcId="145621"/>
</workbook>
</file>

<file path=xl/calcChain.xml><?xml version="1.0" encoding="utf-8"?>
<calcChain xmlns="http://schemas.openxmlformats.org/spreadsheetml/2006/main">
  <c r="B4" i="6" l="1"/>
  <c r="B3" i="6"/>
  <c r="C31" i="4"/>
  <c r="D31" i="4"/>
  <c r="E31" i="4"/>
  <c r="F31" i="4"/>
  <c r="G31" i="4"/>
  <c r="C30" i="4"/>
  <c r="D30" i="4"/>
  <c r="E30" i="4"/>
  <c r="F30" i="4"/>
  <c r="G30" i="4"/>
  <c r="C29" i="4"/>
  <c r="D29" i="4"/>
  <c r="E29" i="4"/>
  <c r="F29" i="4"/>
  <c r="G29" i="4"/>
  <c r="B29" i="4"/>
  <c r="C28" i="4"/>
  <c r="D28" i="4"/>
  <c r="E28" i="4"/>
  <c r="F28" i="4"/>
  <c r="G28" i="4"/>
  <c r="C27" i="4"/>
  <c r="C33" i="4" s="1"/>
  <c r="D27" i="4"/>
  <c r="E27" i="4"/>
  <c r="F27" i="4"/>
  <c r="F33" i="4" s="1"/>
  <c r="G27" i="4"/>
  <c r="G33" i="4" s="1"/>
  <c r="C26" i="4"/>
  <c r="D26" i="4"/>
  <c r="E26" i="4"/>
  <c r="F26" i="4"/>
  <c r="G26" i="4"/>
  <c r="C25" i="4"/>
  <c r="D25" i="4"/>
  <c r="E25" i="4"/>
  <c r="F25" i="4"/>
  <c r="G25" i="4"/>
  <c r="B31" i="4"/>
  <c r="B30" i="4"/>
  <c r="B28" i="4"/>
  <c r="B27" i="4"/>
  <c r="B26" i="4"/>
  <c r="B25" i="4"/>
  <c r="C24" i="4"/>
  <c r="D24" i="4"/>
  <c r="E24" i="4"/>
  <c r="F24" i="4"/>
  <c r="G24" i="4"/>
  <c r="B24" i="4"/>
  <c r="O40" i="3"/>
  <c r="N40" i="3"/>
  <c r="M40" i="3"/>
  <c r="L40" i="3"/>
  <c r="K40" i="3"/>
  <c r="J40" i="3"/>
  <c r="O39" i="3"/>
  <c r="O41" i="3" s="1"/>
  <c r="O47" i="3" s="1"/>
  <c r="N39" i="3"/>
  <c r="N41" i="3" s="1"/>
  <c r="N47" i="3" s="1"/>
  <c r="M39" i="3"/>
  <c r="M41" i="3" s="1"/>
  <c r="M47" i="3" s="1"/>
  <c r="L39" i="3"/>
  <c r="L41" i="3" s="1"/>
  <c r="L47" i="3" s="1"/>
  <c r="K39" i="3"/>
  <c r="K41" i="3" s="1"/>
  <c r="K47" i="3" s="1"/>
  <c r="J39" i="3"/>
  <c r="J41" i="3" s="1"/>
  <c r="J47" i="3" s="1"/>
  <c r="K36" i="3"/>
  <c r="L36" i="3"/>
  <c r="M36" i="3"/>
  <c r="N36" i="3"/>
  <c r="O36" i="3"/>
  <c r="J36" i="3"/>
  <c r="C40" i="3"/>
  <c r="D40" i="3"/>
  <c r="E40" i="3"/>
  <c r="F40" i="3"/>
  <c r="G40" i="3"/>
  <c r="B40" i="3"/>
  <c r="C39" i="3"/>
  <c r="D39" i="3"/>
  <c r="E39" i="3"/>
  <c r="F39" i="3"/>
  <c r="G39" i="3"/>
  <c r="B39" i="3"/>
  <c r="C36" i="3"/>
  <c r="D36" i="3"/>
  <c r="E36" i="3"/>
  <c r="F36" i="3"/>
  <c r="G36" i="3"/>
  <c r="B36" i="3"/>
  <c r="J46" i="3" l="1"/>
  <c r="N46" i="3"/>
  <c r="K46" i="3"/>
  <c r="O46" i="3"/>
  <c r="E32" i="4"/>
  <c r="E39" i="4" s="1"/>
  <c r="L46" i="3"/>
  <c r="B32" i="4"/>
  <c r="B40" i="4" s="1"/>
  <c r="B33" i="4"/>
  <c r="E33" i="4"/>
  <c r="M46" i="3"/>
  <c r="C32" i="4"/>
  <c r="C40" i="4" s="1"/>
  <c r="D33" i="4"/>
  <c r="C45" i="3"/>
  <c r="F46" i="4"/>
  <c r="E46" i="4"/>
  <c r="C46" i="4"/>
  <c r="B41" i="3"/>
  <c r="B47" i="3" s="1"/>
  <c r="F41" i="3"/>
  <c r="F47" i="3" s="1"/>
  <c r="D41" i="3"/>
  <c r="D47" i="3" s="1"/>
  <c r="J45" i="3"/>
  <c r="L45" i="3"/>
  <c r="N45" i="3"/>
  <c r="G32" i="4"/>
  <c r="G38" i="4" s="1"/>
  <c r="G41" i="3"/>
  <c r="G47" i="3" s="1"/>
  <c r="E41" i="3"/>
  <c r="E47" i="3" s="1"/>
  <c r="C41" i="3"/>
  <c r="C47" i="3" s="1"/>
  <c r="K45" i="3"/>
  <c r="M45" i="3"/>
  <c r="O45" i="3"/>
  <c r="F32" i="4"/>
  <c r="F40" i="4" s="1"/>
  <c r="B45" i="4"/>
  <c r="B41" i="4"/>
  <c r="B38" i="4"/>
  <c r="B39" i="4"/>
  <c r="B44" i="4"/>
  <c r="E37" i="4"/>
  <c r="D32" i="4"/>
  <c r="D38" i="4" s="1"/>
  <c r="E44" i="4"/>
  <c r="E42" i="4"/>
  <c r="G41" i="4"/>
  <c r="C41" i="4"/>
  <c r="E38" i="4"/>
  <c r="G37" i="4"/>
  <c r="E45" i="4"/>
  <c r="E43" i="4"/>
  <c r="E41" i="4"/>
  <c r="C45" i="4" l="1"/>
  <c r="C38" i="4"/>
  <c r="C42" i="4"/>
  <c r="C39" i="4"/>
  <c r="G45" i="4"/>
  <c r="B42" i="4"/>
  <c r="B46" i="4"/>
  <c r="G45" i="3"/>
  <c r="G42" i="4"/>
  <c r="C37" i="4"/>
  <c r="E40" i="4"/>
  <c r="C43" i="4"/>
  <c r="B43" i="4"/>
  <c r="B37" i="4"/>
  <c r="F46" i="3"/>
  <c r="C44" i="4"/>
  <c r="D45" i="3"/>
  <c r="B45" i="3"/>
  <c r="E46" i="3"/>
  <c r="G40" i="4"/>
  <c r="G44" i="4"/>
  <c r="G39" i="4"/>
  <c r="G43" i="4"/>
  <c r="D42" i="4"/>
  <c r="G46" i="4"/>
  <c r="D46" i="3"/>
  <c r="B46" i="3"/>
  <c r="F45" i="3"/>
  <c r="D46" i="4"/>
  <c r="C46" i="3"/>
  <c r="G46" i="3"/>
  <c r="E45" i="3"/>
  <c r="F39" i="4"/>
  <c r="F43" i="4"/>
  <c r="F42" i="4"/>
  <c r="F45" i="4"/>
  <c r="F38" i="4"/>
  <c r="F41" i="4"/>
  <c r="F44" i="4"/>
  <c r="F37" i="4"/>
  <c r="D45" i="4"/>
  <c r="D39" i="4"/>
  <c r="D44" i="4"/>
  <c r="D43" i="4"/>
  <c r="D37" i="4"/>
  <c r="D41" i="4"/>
  <c r="D40" i="4"/>
</calcChain>
</file>

<file path=xl/sharedStrings.xml><?xml version="1.0" encoding="utf-8"?>
<sst xmlns="http://schemas.openxmlformats.org/spreadsheetml/2006/main" count="341" uniqueCount="108">
  <si>
    <t>major</t>
  </si>
  <si>
    <t>degree</t>
  </si>
  <si>
    <t>AC</t>
  </si>
  <si>
    <t>AS</t>
  </si>
  <si>
    <t>Fall 2009</t>
  </si>
  <si>
    <t>TYC</t>
  </si>
  <si>
    <t>AFT</t>
  </si>
  <si>
    <t>CA</t>
  </si>
  <si>
    <t>AG</t>
  </si>
  <si>
    <t>BK</t>
  </si>
  <si>
    <t>BMR</t>
  </si>
  <si>
    <t>BPH</t>
  </si>
  <si>
    <t>BT</t>
  </si>
  <si>
    <t>AAS</t>
  </si>
  <si>
    <t>BU</t>
  </si>
  <si>
    <t>CE</t>
  </si>
  <si>
    <t>CIS</t>
  </si>
  <si>
    <t>CM</t>
  </si>
  <si>
    <t>ECE</t>
  </si>
  <si>
    <t>EET</t>
  </si>
  <si>
    <t>ELED</t>
  </si>
  <si>
    <t>BA</t>
  </si>
  <si>
    <t>ET</t>
  </si>
  <si>
    <t>GBU</t>
  </si>
  <si>
    <t>GS</t>
  </si>
  <si>
    <t>HATP</t>
  </si>
  <si>
    <t>HCOP</t>
  </si>
  <si>
    <t>AA</t>
  </si>
  <si>
    <t>HTM</t>
  </si>
  <si>
    <t>LA</t>
  </si>
  <si>
    <t>MEDST</t>
  </si>
  <si>
    <t>MICST</t>
  </si>
  <si>
    <t>MRSCI</t>
  </si>
  <si>
    <t>MVM</t>
  </si>
  <si>
    <t>ND</t>
  </si>
  <si>
    <t>UD</t>
  </si>
  <si>
    <t>PH</t>
  </si>
  <si>
    <t>PRSCH</t>
  </si>
  <si>
    <t>RAC</t>
  </si>
  <si>
    <t>SPED</t>
  </si>
  <si>
    <t>SS</t>
  </si>
  <si>
    <t>TC</t>
  </si>
  <si>
    <t>TE</t>
  </si>
  <si>
    <t>TP</t>
  </si>
  <si>
    <t>TPE</t>
  </si>
  <si>
    <t>TT</t>
  </si>
  <si>
    <t>total</t>
  </si>
  <si>
    <t>term</t>
  </si>
  <si>
    <t>Avg  term Credits Enrolled</t>
  </si>
  <si>
    <t>Avg term Credits Completed</t>
  </si>
  <si>
    <t>Avg term Credits Attempted</t>
  </si>
  <si>
    <t>Avg term Credits Earned</t>
  </si>
  <si>
    <t>Avg term GPA</t>
  </si>
  <si>
    <t>termCreditsEarned</t>
  </si>
  <si>
    <t>Chuuk</t>
  </si>
  <si>
    <t>Kosrae</t>
  </si>
  <si>
    <t>National</t>
  </si>
  <si>
    <t>Pohnpei</t>
  </si>
  <si>
    <t>Yap</t>
  </si>
  <si>
    <t>less than 12 credits</t>
  </si>
  <si>
    <t>12 or more credits</t>
  </si>
  <si>
    <t>termCreditsEnrolled</t>
  </si>
  <si>
    <t>Totals</t>
  </si>
  <si>
    <t>Fall 2009 Term Credits ENROLLED</t>
  </si>
  <si>
    <t>Fall 2009 PROGRESSION Credits EARNED</t>
  </si>
  <si>
    <t>finalGrade</t>
  </si>
  <si>
    <t>C</t>
  </si>
  <si>
    <t>N</t>
  </si>
  <si>
    <t>P</t>
  </si>
  <si>
    <t>A</t>
  </si>
  <si>
    <t>A-</t>
  </si>
  <si>
    <t>A+</t>
  </si>
  <si>
    <t>AU</t>
  </si>
  <si>
    <t>B</t>
  </si>
  <si>
    <t>B-</t>
  </si>
  <si>
    <t>B+</t>
  </si>
  <si>
    <t>C-</t>
  </si>
  <si>
    <t>C+</t>
  </si>
  <si>
    <t>D</t>
  </si>
  <si>
    <t>D-</t>
  </si>
  <si>
    <t>D+</t>
  </si>
  <si>
    <t>F</t>
  </si>
  <si>
    <t>I</t>
  </si>
  <si>
    <t>W</t>
  </si>
  <si>
    <t xml:space="preserve">F </t>
  </si>
  <si>
    <t>Fall 2009 Final Grade Distrubtion by Campus</t>
  </si>
  <si>
    <t>Fall 2009 Fnal Grade Distrubtion by Campus</t>
  </si>
  <si>
    <t>Fall 2009 Final Grade Distrubtion by Campus (percent)</t>
  </si>
  <si>
    <t>Fall 2009 Credits and Term GPA by Major</t>
  </si>
  <si>
    <t>D, F, W sub</t>
  </si>
  <si>
    <t>studentType</t>
  </si>
  <si>
    <t>CN</t>
  </si>
  <si>
    <t>NE</t>
  </si>
  <si>
    <t>RE</t>
  </si>
  <si>
    <t>Total</t>
  </si>
  <si>
    <t>CreditEnrolled</t>
  </si>
  <si>
    <t>CreditsEarned</t>
  </si>
  <si>
    <t>TermGPA</t>
  </si>
  <si>
    <t xml:space="preserve">Summry </t>
  </si>
  <si>
    <t>Fall 2009 Avegare Credits Enrolled, Enarned and Term GPA Student Type</t>
  </si>
  <si>
    <t>Fall 2009 Avegare Credits Enrolled, Enarned and Term GPA Degree Type</t>
  </si>
  <si>
    <t xml:space="preserve">Fall 2009 Avegare Credits Enrolled, Enarned and Term GPA </t>
  </si>
  <si>
    <t>campusDescription</t>
  </si>
  <si>
    <t>Total enrollment</t>
  </si>
  <si>
    <t>GPA</t>
  </si>
  <si>
    <t>Percent</t>
  </si>
  <si>
    <t>Percent Earned &gt;=12 credits</t>
  </si>
  <si>
    <t>Percent Full Time &gt;=12 credits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</si>
</sst>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%"/>
  </numFmts>
  <fonts count="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0" fontId="4" fillId="0" borderId="0"/>
    <xf numFmtId="0" fontId="4" fillId="0" borderId="0"/>
    <xf numFmtId="0" fontId="2" fillId="0" borderId="0"/>
    <xf numFmtId="0" fontId="4" fillId="0" borderId="0"/>
  </cellStyleXfs>
  <cellXfs count="36">
    <xf numFmtId="0" fontId="0" fillId="0" borderId="0" xfId="0"/>
    <xf numFmtId="164" fontId="0" fillId="0" borderId="0" xfId="0" applyNumberFormat="1"/>
    <xf numFmtId="2" fontId="0" fillId="0" borderId="0" xfId="0" applyNumberFormat="1"/>
    <xf numFmtId="0" fontId="1" fillId="2" borderId="1" xfId="1" applyFont="1" applyFill="1" applyBorder="1" applyAlignment="1">
      <alignment horizontal="center"/>
    </xf>
    <xf numFmtId="0" fontId="3" fillId="2" borderId="1" xfId="1" applyFont="1" applyFill="1" applyBorder="1" applyAlignment="1">
      <alignment horizontal="center"/>
    </xf>
    <xf numFmtId="164" fontId="3" fillId="2" borderId="1" xfId="1" applyNumberFormat="1" applyFont="1" applyFill="1" applyBorder="1" applyAlignment="1">
      <alignment horizontal="center" wrapText="1"/>
    </xf>
    <xf numFmtId="2" fontId="3" fillId="2" borderId="1" xfId="1" applyNumberFormat="1" applyFont="1" applyFill="1" applyBorder="1" applyAlignment="1">
      <alignment horizontal="center" wrapText="1"/>
    </xf>
    <xf numFmtId="0" fontId="1" fillId="0" borderId="1" xfId="1" applyFont="1" applyFill="1" applyBorder="1" applyAlignment="1">
      <alignment wrapText="1"/>
    </xf>
    <xf numFmtId="0" fontId="1" fillId="0" borderId="1" xfId="1" applyFont="1" applyFill="1" applyBorder="1" applyAlignment="1">
      <alignment horizontal="right" wrapText="1"/>
    </xf>
    <xf numFmtId="164" fontId="1" fillId="0" borderId="1" xfId="1" applyNumberFormat="1" applyFont="1" applyFill="1" applyBorder="1" applyAlignment="1">
      <alignment horizontal="right" wrapText="1"/>
    </xf>
    <xf numFmtId="2" fontId="1" fillId="0" borderId="1" xfId="1" applyNumberFormat="1" applyFont="1" applyFill="1" applyBorder="1" applyAlignment="1">
      <alignment horizontal="right" wrapText="1"/>
    </xf>
    <xf numFmtId="0" fontId="3" fillId="2" borderId="1" xfId="3" applyFont="1" applyFill="1" applyBorder="1" applyAlignment="1">
      <alignment horizontal="center"/>
    </xf>
    <xf numFmtId="0" fontId="3" fillId="0" borderId="1" xfId="3" applyFont="1" applyFill="1" applyBorder="1" applyAlignment="1">
      <alignment horizontal="right" wrapText="1"/>
    </xf>
    <xf numFmtId="0" fontId="4" fillId="0" borderId="1" xfId="3" applyBorder="1"/>
    <xf numFmtId="0" fontId="0" fillId="0" borderId="1" xfId="0" applyBorder="1"/>
    <xf numFmtId="165" fontId="0" fillId="0" borderId="1" xfId="0" applyNumberFormat="1" applyBorder="1"/>
    <xf numFmtId="0" fontId="1" fillId="2" borderId="1" xfId="4" applyFont="1" applyFill="1" applyBorder="1" applyAlignment="1">
      <alignment horizontal="center"/>
    </xf>
    <xf numFmtId="0" fontId="1" fillId="0" borderId="1" xfId="4" applyFont="1" applyFill="1" applyBorder="1" applyAlignment="1">
      <alignment horizontal="right" wrapText="1"/>
    </xf>
    <xf numFmtId="0" fontId="2" fillId="0" borderId="1" xfId="4" applyBorder="1"/>
    <xf numFmtId="0" fontId="3" fillId="2" borderId="1" xfId="2" applyFont="1" applyFill="1" applyBorder="1" applyAlignment="1">
      <alignment horizontal="center"/>
    </xf>
    <xf numFmtId="0" fontId="3" fillId="0" borderId="1" xfId="2" applyFont="1" applyFill="1" applyBorder="1" applyAlignment="1">
      <alignment wrapText="1"/>
    </xf>
    <xf numFmtId="0" fontId="3" fillId="0" borderId="1" xfId="2" applyFont="1" applyFill="1" applyBorder="1" applyAlignment="1">
      <alignment horizontal="right" wrapText="1"/>
    </xf>
    <xf numFmtId="0" fontId="4" fillId="0" borderId="1" xfId="2" applyBorder="1"/>
    <xf numFmtId="0" fontId="3" fillId="2" borderId="1" xfId="5" applyFont="1" applyFill="1" applyBorder="1" applyAlignment="1">
      <alignment horizontal="center"/>
    </xf>
    <xf numFmtId="164" fontId="3" fillId="2" borderId="1" xfId="5" applyNumberFormat="1" applyFont="1" applyFill="1" applyBorder="1" applyAlignment="1">
      <alignment horizontal="center"/>
    </xf>
    <xf numFmtId="0" fontId="3" fillId="0" borderId="1" xfId="5" applyFont="1" applyFill="1" applyBorder="1" applyAlignment="1">
      <alignment wrapText="1"/>
    </xf>
    <xf numFmtId="0" fontId="3" fillId="0" borderId="1" xfId="5" applyFont="1" applyFill="1" applyBorder="1" applyAlignment="1">
      <alignment horizontal="right" wrapText="1"/>
    </xf>
    <xf numFmtId="164" fontId="3" fillId="0" borderId="1" xfId="5" applyNumberFormat="1" applyFont="1" applyFill="1" applyBorder="1" applyAlignment="1">
      <alignment horizontal="right" wrapText="1"/>
    </xf>
    <xf numFmtId="2" fontId="3" fillId="0" borderId="1" xfId="5" applyNumberFormat="1" applyFont="1" applyFill="1" applyBorder="1" applyAlignment="1">
      <alignment horizontal="right" wrapText="1"/>
    </xf>
    <xf numFmtId="0" fontId="3" fillId="0" borderId="0" xfId="5" applyFont="1" applyFill="1" applyBorder="1" applyAlignment="1">
      <alignment wrapText="1"/>
    </xf>
    <xf numFmtId="0" fontId="3" fillId="0" borderId="0" xfId="5" applyFont="1" applyFill="1" applyBorder="1" applyAlignment="1">
      <alignment horizontal="right" wrapText="1"/>
    </xf>
    <xf numFmtId="164" fontId="3" fillId="0" borderId="0" xfId="5" applyNumberFormat="1" applyFont="1" applyFill="1" applyBorder="1" applyAlignment="1">
      <alignment horizontal="right" wrapText="1"/>
    </xf>
    <xf numFmtId="2" fontId="3" fillId="0" borderId="0" xfId="5" applyNumberFormat="1" applyFont="1" applyFill="1" applyBorder="1" applyAlignment="1">
      <alignment horizontal="right" wrapText="1"/>
    </xf>
    <xf numFmtId="164" fontId="1" fillId="2" borderId="1" xfId="5" applyNumberFormat="1" applyFont="1" applyFill="1" applyBorder="1" applyAlignment="1">
      <alignment horizontal="center"/>
    </xf>
    <xf numFmtId="2" fontId="3" fillId="2" borderId="1" xfId="5" applyNumberFormat="1" applyFont="1" applyFill="1" applyBorder="1" applyAlignment="1">
      <alignment horizontal="center"/>
    </xf>
    <xf numFmtId="165" fontId="0" fillId="0" borderId="0" xfId="0" applyNumberFormat="1"/>
  </cellXfs>
  <cellStyles count="6">
    <cellStyle name="Normal" xfId="0" builtinId="0"/>
    <cellStyle name="Normal_Sheet1" xfId="1"/>
    <cellStyle name="Normal_Sheet1_1" xfId="5"/>
    <cellStyle name="Normal_Sheet2" xfId="2"/>
    <cellStyle name="Normal_Sheet3" xfId="3"/>
    <cellStyle name="Normal_Sheet3_1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200"/>
              <a:t>Fall 2009</a:t>
            </a:r>
            <a:r>
              <a:rPr lang="en-US" sz="1200" baseline="0"/>
              <a:t> Students Earning 12 or more Credits</a:t>
            </a:r>
            <a:endParaRPr lang="en-US" sz="1200"/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progression!$A$45</c:f>
              <c:strCache>
                <c:ptCount val="1"/>
                <c:pt idx="0">
                  <c:v>less than 12 credits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progression!$B$44:$G$44</c:f>
              <c:strCache>
                <c:ptCount val="6"/>
                <c:pt idx="0">
                  <c:v>total</c:v>
                </c:pt>
                <c:pt idx="1">
                  <c:v>Chuuk</c:v>
                </c:pt>
                <c:pt idx="2">
                  <c:v>Kosrae</c:v>
                </c:pt>
                <c:pt idx="3">
                  <c:v>National</c:v>
                </c:pt>
                <c:pt idx="4">
                  <c:v>Pohnpei</c:v>
                </c:pt>
                <c:pt idx="5">
                  <c:v>Yap</c:v>
                </c:pt>
              </c:strCache>
            </c:strRef>
          </c:cat>
          <c:val>
            <c:numRef>
              <c:f>progression!$B$45:$G$45</c:f>
              <c:numCache>
                <c:formatCode>0.0%</c:formatCode>
                <c:ptCount val="6"/>
                <c:pt idx="0">
                  <c:v>0.54532216963960689</c:v>
                </c:pt>
                <c:pt idx="1">
                  <c:v>0.49824561403508771</c:v>
                </c:pt>
                <c:pt idx="2">
                  <c:v>0.72103004291845496</c:v>
                </c:pt>
                <c:pt idx="3">
                  <c:v>0.52788844621513942</c:v>
                </c:pt>
                <c:pt idx="4">
                  <c:v>0.550561797752809</c:v>
                </c:pt>
                <c:pt idx="5">
                  <c:v>0.54385964912280704</c:v>
                </c:pt>
              </c:numCache>
            </c:numRef>
          </c:val>
        </c:ser>
        <c:ser>
          <c:idx val="1"/>
          <c:order val="1"/>
          <c:tx>
            <c:strRef>
              <c:f>progression!$A$46</c:f>
              <c:strCache>
                <c:ptCount val="1"/>
                <c:pt idx="0">
                  <c:v>12 or more credits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progression!$B$44:$G$44</c:f>
              <c:strCache>
                <c:ptCount val="6"/>
                <c:pt idx="0">
                  <c:v>total</c:v>
                </c:pt>
                <c:pt idx="1">
                  <c:v>Chuuk</c:v>
                </c:pt>
                <c:pt idx="2">
                  <c:v>Kosrae</c:v>
                </c:pt>
                <c:pt idx="3">
                  <c:v>National</c:v>
                </c:pt>
                <c:pt idx="4">
                  <c:v>Pohnpei</c:v>
                </c:pt>
                <c:pt idx="5">
                  <c:v>Yap</c:v>
                </c:pt>
              </c:strCache>
            </c:strRef>
          </c:cat>
          <c:val>
            <c:numRef>
              <c:f>progression!$B$46:$G$46</c:f>
              <c:numCache>
                <c:formatCode>0.0%</c:formatCode>
                <c:ptCount val="6"/>
                <c:pt idx="0">
                  <c:v>0.45467783036039316</c:v>
                </c:pt>
                <c:pt idx="1">
                  <c:v>0.50175438596491229</c:v>
                </c:pt>
                <c:pt idx="2">
                  <c:v>0.27896995708154504</c:v>
                </c:pt>
                <c:pt idx="3">
                  <c:v>0.47211155378486058</c:v>
                </c:pt>
                <c:pt idx="4">
                  <c:v>0.449438202247191</c:v>
                </c:pt>
                <c:pt idx="5">
                  <c:v>0.45614035087719296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3292800"/>
        <c:axId val="93315072"/>
      </c:barChart>
      <c:catAx>
        <c:axId val="93292800"/>
        <c:scaling>
          <c:orientation val="minMax"/>
        </c:scaling>
        <c:delete val="0"/>
        <c:axPos val="b"/>
        <c:majorTickMark val="out"/>
        <c:minorTickMark val="none"/>
        <c:tickLblPos val="nextTo"/>
        <c:crossAx val="93315072"/>
        <c:crosses val="autoZero"/>
        <c:auto val="1"/>
        <c:lblAlgn val="ctr"/>
        <c:lblOffset val="100"/>
        <c:noMultiLvlLbl val="0"/>
      </c:catAx>
      <c:valAx>
        <c:axId val="93315072"/>
        <c:scaling>
          <c:orientation val="minMax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crossAx val="9329280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200"/>
              <a:t>Fall 2009 Student Enrollment</a:t>
            </a:r>
            <a:r>
              <a:rPr lang="en-US" sz="1200" baseline="0"/>
              <a:t> 12 or more Credits</a:t>
            </a:r>
            <a:endParaRPr lang="en-US" sz="1200"/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progression!$I$45</c:f>
              <c:strCache>
                <c:ptCount val="1"/>
                <c:pt idx="0">
                  <c:v>less than 12 credits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progression!$J$44:$O$44</c:f>
              <c:strCache>
                <c:ptCount val="6"/>
                <c:pt idx="0">
                  <c:v>total</c:v>
                </c:pt>
                <c:pt idx="1">
                  <c:v>Chuuk</c:v>
                </c:pt>
                <c:pt idx="2">
                  <c:v>Kosrae</c:v>
                </c:pt>
                <c:pt idx="3">
                  <c:v>National</c:v>
                </c:pt>
                <c:pt idx="4">
                  <c:v>Pohnpei</c:v>
                </c:pt>
                <c:pt idx="5">
                  <c:v>Yap</c:v>
                </c:pt>
              </c:strCache>
            </c:strRef>
          </c:cat>
          <c:val>
            <c:numRef>
              <c:f>progression!$J$45:$O$45</c:f>
              <c:numCache>
                <c:formatCode>0.0%</c:formatCode>
                <c:ptCount val="6"/>
                <c:pt idx="0">
                  <c:v>0.40917364397524575</c:v>
                </c:pt>
                <c:pt idx="1">
                  <c:v>0.31754385964912279</c:v>
                </c:pt>
                <c:pt idx="2">
                  <c:v>0.63948497854077258</c:v>
                </c:pt>
                <c:pt idx="3">
                  <c:v>0.37749003984063745</c:v>
                </c:pt>
                <c:pt idx="4">
                  <c:v>0.4438202247191011</c:v>
                </c:pt>
                <c:pt idx="5">
                  <c:v>0.43421052631578949</c:v>
                </c:pt>
              </c:numCache>
            </c:numRef>
          </c:val>
        </c:ser>
        <c:ser>
          <c:idx val="1"/>
          <c:order val="1"/>
          <c:tx>
            <c:strRef>
              <c:f>progression!$I$46</c:f>
              <c:strCache>
                <c:ptCount val="1"/>
                <c:pt idx="0">
                  <c:v>12 or more credits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progression!$J$44:$O$44</c:f>
              <c:strCache>
                <c:ptCount val="6"/>
                <c:pt idx="0">
                  <c:v>total</c:v>
                </c:pt>
                <c:pt idx="1">
                  <c:v>Chuuk</c:v>
                </c:pt>
                <c:pt idx="2">
                  <c:v>Kosrae</c:v>
                </c:pt>
                <c:pt idx="3">
                  <c:v>National</c:v>
                </c:pt>
                <c:pt idx="4">
                  <c:v>Pohnpei</c:v>
                </c:pt>
                <c:pt idx="5">
                  <c:v>Yap</c:v>
                </c:pt>
              </c:strCache>
            </c:strRef>
          </c:cat>
          <c:val>
            <c:numRef>
              <c:f>progression!$J$46:$O$46</c:f>
              <c:numCache>
                <c:formatCode>0.0%</c:formatCode>
                <c:ptCount val="6"/>
                <c:pt idx="0">
                  <c:v>0.59082635602475431</c:v>
                </c:pt>
                <c:pt idx="1">
                  <c:v>0.68245614035087721</c:v>
                </c:pt>
                <c:pt idx="2">
                  <c:v>0.36051502145922748</c:v>
                </c:pt>
                <c:pt idx="3">
                  <c:v>0.62250996015936255</c:v>
                </c:pt>
                <c:pt idx="4">
                  <c:v>0.5561797752808989</c:v>
                </c:pt>
                <c:pt idx="5">
                  <c:v>0.56578947368421051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8838016"/>
        <c:axId val="98839552"/>
      </c:barChart>
      <c:catAx>
        <c:axId val="98838016"/>
        <c:scaling>
          <c:orientation val="minMax"/>
        </c:scaling>
        <c:delete val="0"/>
        <c:axPos val="b"/>
        <c:majorTickMark val="out"/>
        <c:minorTickMark val="none"/>
        <c:tickLblPos val="nextTo"/>
        <c:crossAx val="98839552"/>
        <c:crosses val="autoZero"/>
        <c:auto val="1"/>
        <c:lblAlgn val="ctr"/>
        <c:lblOffset val="100"/>
        <c:noMultiLvlLbl val="0"/>
      </c:catAx>
      <c:valAx>
        <c:axId val="98839552"/>
        <c:scaling>
          <c:orientation val="minMax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crossAx val="9883801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200"/>
              <a:t>Fall 2009 Final Grade Distribution (Percentage) by Campus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gradeDistrubtion!$A$37</c:f>
              <c:strCache>
                <c:ptCount val="1"/>
                <c:pt idx="0">
                  <c:v>A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gradeDistrubtion!$B$36:$G$36</c:f>
              <c:strCache>
                <c:ptCount val="6"/>
                <c:pt idx="0">
                  <c:v>total</c:v>
                </c:pt>
                <c:pt idx="1">
                  <c:v>Chuuk</c:v>
                </c:pt>
                <c:pt idx="2">
                  <c:v>Kosrae</c:v>
                </c:pt>
                <c:pt idx="3">
                  <c:v>National</c:v>
                </c:pt>
                <c:pt idx="4">
                  <c:v>Pohnpei</c:v>
                </c:pt>
                <c:pt idx="5">
                  <c:v>Yap</c:v>
                </c:pt>
              </c:strCache>
            </c:strRef>
          </c:cat>
          <c:val>
            <c:numRef>
              <c:f>gradeDistrubtion!$B$37:$G$37</c:f>
              <c:numCache>
                <c:formatCode>0.0%</c:formatCode>
                <c:ptCount val="6"/>
                <c:pt idx="0">
                  <c:v>0.18804496270616661</c:v>
                </c:pt>
                <c:pt idx="1">
                  <c:v>0.21751101321585903</c:v>
                </c:pt>
                <c:pt idx="2">
                  <c:v>0.16877637130801687</c:v>
                </c:pt>
                <c:pt idx="3">
                  <c:v>0.20669500531349627</c:v>
                </c:pt>
                <c:pt idx="4">
                  <c:v>0.13759611493322541</c:v>
                </c:pt>
                <c:pt idx="5">
                  <c:v>0.20739762219286659</c:v>
                </c:pt>
              </c:numCache>
            </c:numRef>
          </c:val>
        </c:ser>
        <c:ser>
          <c:idx val="1"/>
          <c:order val="1"/>
          <c:tx>
            <c:strRef>
              <c:f>gradeDistrubtion!$A$38</c:f>
              <c:strCache>
                <c:ptCount val="1"/>
                <c:pt idx="0">
                  <c:v>B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gradeDistrubtion!$B$36:$G$36</c:f>
              <c:strCache>
                <c:ptCount val="6"/>
                <c:pt idx="0">
                  <c:v>total</c:v>
                </c:pt>
                <c:pt idx="1">
                  <c:v>Chuuk</c:v>
                </c:pt>
                <c:pt idx="2">
                  <c:v>Kosrae</c:v>
                </c:pt>
                <c:pt idx="3">
                  <c:v>National</c:v>
                </c:pt>
                <c:pt idx="4">
                  <c:v>Pohnpei</c:v>
                </c:pt>
                <c:pt idx="5">
                  <c:v>Yap</c:v>
                </c:pt>
              </c:strCache>
            </c:strRef>
          </c:cat>
          <c:val>
            <c:numRef>
              <c:f>gradeDistrubtion!$B$38:$G$38</c:f>
              <c:numCache>
                <c:formatCode>0.0%</c:formatCode>
                <c:ptCount val="6"/>
                <c:pt idx="0">
                  <c:v>0.26420842525475363</c:v>
                </c:pt>
                <c:pt idx="1">
                  <c:v>0.2472466960352423</c:v>
                </c:pt>
                <c:pt idx="2">
                  <c:v>0.28691983122362869</c:v>
                </c:pt>
                <c:pt idx="3">
                  <c:v>0.26886291179596172</c:v>
                </c:pt>
                <c:pt idx="4">
                  <c:v>0.25212464589235128</c:v>
                </c:pt>
                <c:pt idx="5">
                  <c:v>0.29986789960369881</c:v>
                </c:pt>
              </c:numCache>
            </c:numRef>
          </c:val>
        </c:ser>
        <c:ser>
          <c:idx val="2"/>
          <c:order val="2"/>
          <c:tx>
            <c:strRef>
              <c:f>gradeDistrubtion!$A$39</c:f>
              <c:strCache>
                <c:ptCount val="1"/>
                <c:pt idx="0">
                  <c:v>C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gradeDistrubtion!$B$36:$G$36</c:f>
              <c:strCache>
                <c:ptCount val="6"/>
                <c:pt idx="0">
                  <c:v>total</c:v>
                </c:pt>
                <c:pt idx="1">
                  <c:v>Chuuk</c:v>
                </c:pt>
                <c:pt idx="2">
                  <c:v>Kosrae</c:v>
                </c:pt>
                <c:pt idx="3">
                  <c:v>National</c:v>
                </c:pt>
                <c:pt idx="4">
                  <c:v>Pohnpei</c:v>
                </c:pt>
                <c:pt idx="5">
                  <c:v>Yap</c:v>
                </c:pt>
              </c:strCache>
            </c:strRef>
          </c:cat>
          <c:val>
            <c:numRef>
              <c:f>gradeDistrubtion!$B$39:$G$39</c:f>
              <c:numCache>
                <c:formatCode>0.0%</c:formatCode>
                <c:ptCount val="6"/>
                <c:pt idx="0">
                  <c:v>0.25811534825086668</c:v>
                </c:pt>
                <c:pt idx="1">
                  <c:v>0.25770925110132159</c:v>
                </c:pt>
                <c:pt idx="2">
                  <c:v>0.26300984528832633</c:v>
                </c:pt>
                <c:pt idx="3">
                  <c:v>0.22874601487778959</c:v>
                </c:pt>
                <c:pt idx="4">
                  <c:v>0.30999595305544314</c:v>
                </c:pt>
                <c:pt idx="5">
                  <c:v>0.23117569352708059</c:v>
                </c:pt>
              </c:numCache>
            </c:numRef>
          </c:val>
        </c:ser>
        <c:ser>
          <c:idx val="3"/>
          <c:order val="3"/>
          <c:tx>
            <c:strRef>
              <c:f>gradeDistrubtion!$A$40</c:f>
              <c:strCache>
                <c:ptCount val="1"/>
                <c:pt idx="0">
                  <c:v>D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gradeDistrubtion!$B$36:$G$36</c:f>
              <c:strCache>
                <c:ptCount val="6"/>
                <c:pt idx="0">
                  <c:v>total</c:v>
                </c:pt>
                <c:pt idx="1">
                  <c:v>Chuuk</c:v>
                </c:pt>
                <c:pt idx="2">
                  <c:v>Kosrae</c:v>
                </c:pt>
                <c:pt idx="3">
                  <c:v>National</c:v>
                </c:pt>
                <c:pt idx="4">
                  <c:v>Pohnpei</c:v>
                </c:pt>
                <c:pt idx="5">
                  <c:v>Yap</c:v>
                </c:pt>
              </c:strCache>
            </c:strRef>
          </c:cat>
          <c:val>
            <c:numRef>
              <c:f>gradeDistrubtion!$B$40:$G$40</c:f>
              <c:numCache>
                <c:formatCode>0.0%</c:formatCode>
                <c:ptCount val="6"/>
                <c:pt idx="0">
                  <c:v>9.3497216094127533E-2</c:v>
                </c:pt>
                <c:pt idx="1">
                  <c:v>0.10572687224669604</c:v>
                </c:pt>
                <c:pt idx="2">
                  <c:v>8.7201125175808719E-2</c:v>
                </c:pt>
                <c:pt idx="3">
                  <c:v>9.1126461211477147E-2</c:v>
                </c:pt>
                <c:pt idx="4">
                  <c:v>9.3484419263456089E-2</c:v>
                </c:pt>
                <c:pt idx="5">
                  <c:v>8.1902245706737126E-2</c:v>
                </c:pt>
              </c:numCache>
            </c:numRef>
          </c:val>
        </c:ser>
        <c:ser>
          <c:idx val="4"/>
          <c:order val="4"/>
          <c:tx>
            <c:strRef>
              <c:f>gradeDistrubtion!$A$41</c:f>
              <c:strCache>
                <c:ptCount val="1"/>
                <c:pt idx="0">
                  <c:v>F 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gradeDistrubtion!$B$36:$G$36</c:f>
              <c:strCache>
                <c:ptCount val="6"/>
                <c:pt idx="0">
                  <c:v>total</c:v>
                </c:pt>
                <c:pt idx="1">
                  <c:v>Chuuk</c:v>
                </c:pt>
                <c:pt idx="2">
                  <c:v>Kosrae</c:v>
                </c:pt>
                <c:pt idx="3">
                  <c:v>National</c:v>
                </c:pt>
                <c:pt idx="4">
                  <c:v>Pohnpei</c:v>
                </c:pt>
                <c:pt idx="5">
                  <c:v>Yap</c:v>
                </c:pt>
              </c:strCache>
            </c:strRef>
          </c:cat>
          <c:val>
            <c:numRef>
              <c:f>gradeDistrubtion!$B$41:$G$41</c:f>
              <c:numCache>
                <c:formatCode>0.0%</c:formatCode>
                <c:ptCount val="6"/>
                <c:pt idx="0">
                  <c:v>0.10694400672339531</c:v>
                </c:pt>
                <c:pt idx="1">
                  <c:v>9.8017621145374448E-2</c:v>
                </c:pt>
                <c:pt idx="2">
                  <c:v>0.12236286919831224</c:v>
                </c:pt>
                <c:pt idx="3">
                  <c:v>0.10866099893730075</c:v>
                </c:pt>
                <c:pt idx="4">
                  <c:v>0.10805341966815055</c:v>
                </c:pt>
                <c:pt idx="5">
                  <c:v>0.10171730515191546</c:v>
                </c:pt>
              </c:numCache>
            </c:numRef>
          </c:val>
        </c:ser>
        <c:ser>
          <c:idx val="5"/>
          <c:order val="5"/>
          <c:tx>
            <c:strRef>
              <c:f>gradeDistrubtion!$A$42</c:f>
              <c:strCache>
                <c:ptCount val="1"/>
                <c:pt idx="0">
                  <c:v>W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gradeDistrubtion!$B$36:$G$36</c:f>
              <c:strCache>
                <c:ptCount val="6"/>
                <c:pt idx="0">
                  <c:v>total</c:v>
                </c:pt>
                <c:pt idx="1">
                  <c:v>Chuuk</c:v>
                </c:pt>
                <c:pt idx="2">
                  <c:v>Kosrae</c:v>
                </c:pt>
                <c:pt idx="3">
                  <c:v>National</c:v>
                </c:pt>
                <c:pt idx="4">
                  <c:v>Pohnpei</c:v>
                </c:pt>
                <c:pt idx="5">
                  <c:v>Yap</c:v>
                </c:pt>
              </c:strCache>
            </c:strRef>
          </c:cat>
          <c:val>
            <c:numRef>
              <c:f>gradeDistrubtion!$B$42:$G$42</c:f>
              <c:numCache>
                <c:formatCode>0.0%</c:formatCode>
                <c:ptCount val="6"/>
                <c:pt idx="0">
                  <c:v>7.7003886962916268E-2</c:v>
                </c:pt>
                <c:pt idx="1">
                  <c:v>3.0837004405286344E-2</c:v>
                </c:pt>
                <c:pt idx="2">
                  <c:v>7.0323488045007029E-2</c:v>
                </c:pt>
                <c:pt idx="3">
                  <c:v>8.8735387885228487E-2</c:v>
                </c:pt>
                <c:pt idx="4">
                  <c:v>9.5103197086199923E-2</c:v>
                </c:pt>
                <c:pt idx="5">
                  <c:v>7.6618229854689565E-2</c:v>
                </c:pt>
              </c:numCache>
            </c:numRef>
          </c:val>
        </c:ser>
        <c:ser>
          <c:idx val="6"/>
          <c:order val="6"/>
          <c:tx>
            <c:strRef>
              <c:f>gradeDistrubtion!$A$43</c:f>
              <c:strCache>
                <c:ptCount val="1"/>
                <c:pt idx="0">
                  <c:v>I</c:v>
                </c:pt>
              </c:strCache>
            </c:strRef>
          </c:tx>
          <c:invertIfNegative val="0"/>
          <c:cat>
            <c:strRef>
              <c:f>gradeDistrubtion!$B$36:$G$36</c:f>
              <c:strCache>
                <c:ptCount val="6"/>
                <c:pt idx="0">
                  <c:v>total</c:v>
                </c:pt>
                <c:pt idx="1">
                  <c:v>Chuuk</c:v>
                </c:pt>
                <c:pt idx="2">
                  <c:v>Kosrae</c:v>
                </c:pt>
                <c:pt idx="3">
                  <c:v>National</c:v>
                </c:pt>
                <c:pt idx="4">
                  <c:v>Pohnpei</c:v>
                </c:pt>
                <c:pt idx="5">
                  <c:v>Yap</c:v>
                </c:pt>
              </c:strCache>
            </c:strRef>
          </c:cat>
          <c:val>
            <c:numRef>
              <c:f>gradeDistrubtion!$B$43:$G$43</c:f>
              <c:numCache>
                <c:formatCode>0.0%</c:formatCode>
                <c:ptCount val="6"/>
                <c:pt idx="0">
                  <c:v>1.1135623489862381E-2</c:v>
                </c:pt>
                <c:pt idx="1">
                  <c:v>4.2951541850220265E-2</c:v>
                </c:pt>
                <c:pt idx="2">
                  <c:v>1.4064697609001407E-3</c:v>
                </c:pt>
                <c:pt idx="3">
                  <c:v>4.5164718384697131E-3</c:v>
                </c:pt>
                <c:pt idx="4">
                  <c:v>3.6422501011736138E-3</c:v>
                </c:pt>
                <c:pt idx="5">
                  <c:v>1.321003963011889E-3</c:v>
                </c:pt>
              </c:numCache>
            </c:numRef>
          </c:val>
        </c:ser>
        <c:ser>
          <c:idx val="7"/>
          <c:order val="7"/>
          <c:tx>
            <c:strRef>
              <c:f>gradeDistrubtion!$A$44</c:f>
              <c:strCache>
                <c:ptCount val="1"/>
                <c:pt idx="0">
                  <c:v>P</c:v>
                </c:pt>
              </c:strCache>
            </c:strRef>
          </c:tx>
          <c:invertIfNegative val="0"/>
          <c:cat>
            <c:strRef>
              <c:f>gradeDistrubtion!$B$36:$G$36</c:f>
              <c:strCache>
                <c:ptCount val="6"/>
                <c:pt idx="0">
                  <c:v>total</c:v>
                </c:pt>
                <c:pt idx="1">
                  <c:v>Chuuk</c:v>
                </c:pt>
                <c:pt idx="2">
                  <c:v>Kosrae</c:v>
                </c:pt>
                <c:pt idx="3">
                  <c:v>National</c:v>
                </c:pt>
                <c:pt idx="4">
                  <c:v>Pohnpei</c:v>
                </c:pt>
                <c:pt idx="5">
                  <c:v>Yap</c:v>
                </c:pt>
              </c:strCache>
            </c:strRef>
          </c:cat>
          <c:val>
            <c:numRef>
              <c:f>gradeDistrubtion!$B$44:$G$44</c:f>
              <c:numCache>
                <c:formatCode>0.0%</c:formatCode>
                <c:ptCount val="6"/>
                <c:pt idx="0">
                  <c:v>1.0505305179115453E-3</c:v>
                </c:pt>
                <c:pt idx="1">
                  <c:v>0</c:v>
                </c:pt>
                <c:pt idx="2">
                  <c:v>0</c:v>
                </c:pt>
                <c:pt idx="3">
                  <c:v>2.6567481402763019E-3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0507008"/>
        <c:axId val="100512896"/>
      </c:barChart>
      <c:catAx>
        <c:axId val="100507008"/>
        <c:scaling>
          <c:orientation val="minMax"/>
        </c:scaling>
        <c:delete val="0"/>
        <c:axPos val="b"/>
        <c:majorTickMark val="out"/>
        <c:minorTickMark val="none"/>
        <c:tickLblPos val="nextTo"/>
        <c:crossAx val="100512896"/>
        <c:crosses val="autoZero"/>
        <c:auto val="1"/>
        <c:lblAlgn val="ctr"/>
        <c:lblOffset val="100"/>
        <c:noMultiLvlLbl val="0"/>
      </c:catAx>
      <c:valAx>
        <c:axId val="100512896"/>
        <c:scaling>
          <c:orientation val="minMax"/>
          <c:max val="1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crossAx val="10050700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200"/>
              <a:t>Fall 2009</a:t>
            </a:r>
            <a:r>
              <a:rPr lang="en-US" sz="1200" baseline="0"/>
              <a:t>  Full Time Enrolled vs. </a:t>
            </a:r>
          </a:p>
          <a:p>
            <a:pPr>
              <a:defRPr/>
            </a:pPr>
            <a:r>
              <a:rPr lang="en-US" sz="1200" baseline="0"/>
              <a:t>Student Earning 12 or more Credits</a:t>
            </a:r>
            <a:endParaRPr lang="en-US" sz="1200"/>
          </a:p>
        </c:rich>
      </c:tx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'creditsEnr-Earned'!$A$3:$A$4</c:f>
              <c:strCache>
                <c:ptCount val="2"/>
                <c:pt idx="0">
                  <c:v>Percent Full Time &gt;=12 credits</c:v>
                </c:pt>
                <c:pt idx="1">
                  <c:v>Percent Earned &gt;=12 credits</c:v>
                </c:pt>
              </c:strCache>
            </c:strRef>
          </c:cat>
          <c:val>
            <c:numRef>
              <c:f>'creditsEnr-Earned'!$B$3:$B$4</c:f>
              <c:numCache>
                <c:formatCode>0.0%</c:formatCode>
                <c:ptCount val="2"/>
                <c:pt idx="0">
                  <c:v>0.59082635602475431</c:v>
                </c:pt>
                <c:pt idx="1">
                  <c:v>0.45467783036039316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48</xdr:row>
      <xdr:rowOff>19050</xdr:rowOff>
    </xdr:from>
    <xdr:to>
      <xdr:col>6</xdr:col>
      <xdr:colOff>114300</xdr:colOff>
      <xdr:row>62</xdr:row>
      <xdr:rowOff>95250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114300</xdr:colOff>
      <xdr:row>48</xdr:row>
      <xdr:rowOff>57150</xdr:rowOff>
    </xdr:from>
    <xdr:to>
      <xdr:col>13</xdr:col>
      <xdr:colOff>276225</xdr:colOff>
      <xdr:row>62</xdr:row>
      <xdr:rowOff>133350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47</xdr:row>
      <xdr:rowOff>28574</xdr:rowOff>
    </xdr:from>
    <xdr:to>
      <xdr:col>8</xdr:col>
      <xdr:colOff>561975</xdr:colOff>
      <xdr:row>67</xdr:row>
      <xdr:rowOff>19049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5</xdr:row>
      <xdr:rowOff>57150</xdr:rowOff>
    </xdr:from>
    <xdr:to>
      <xdr:col>4</xdr:col>
      <xdr:colOff>266700</xdr:colOff>
      <xdr:row>19</xdr:row>
      <xdr:rowOff>133350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2"/>
  <sheetViews>
    <sheetView tabSelected="1" topLeftCell="A10" workbookViewId="0">
      <selection activeCell="A2" sqref="A2:I42"/>
    </sheetView>
  </sheetViews>
  <sheetFormatPr defaultRowHeight="15" x14ac:dyDescent="0.25"/>
  <cols>
    <col min="5" max="8" width="9.140625" style="1"/>
    <col min="9" max="9" width="9.140625" style="2"/>
  </cols>
  <sheetData>
    <row r="1" spans="1:9" x14ac:dyDescent="0.25">
      <c r="A1" t="s">
        <v>88</v>
      </c>
    </row>
    <row r="2" spans="1:9" ht="60" x14ac:dyDescent="0.25">
      <c r="A2" s="3" t="s">
        <v>0</v>
      </c>
      <c r="B2" s="3" t="s">
        <v>1</v>
      </c>
      <c r="C2" s="4" t="s">
        <v>46</v>
      </c>
      <c r="D2" s="4" t="s">
        <v>47</v>
      </c>
      <c r="E2" s="5" t="s">
        <v>48</v>
      </c>
      <c r="F2" s="5" t="s">
        <v>49</v>
      </c>
      <c r="G2" s="5" t="s">
        <v>50</v>
      </c>
      <c r="H2" s="5" t="s">
        <v>51</v>
      </c>
      <c r="I2" s="6" t="s">
        <v>52</v>
      </c>
    </row>
    <row r="3" spans="1:9" x14ac:dyDescent="0.25">
      <c r="A3" s="7" t="s">
        <v>34</v>
      </c>
      <c r="B3" s="7" t="s">
        <v>35</v>
      </c>
      <c r="C3" s="8">
        <v>1</v>
      </c>
      <c r="D3" s="7" t="s">
        <v>4</v>
      </c>
      <c r="E3" s="9">
        <v>9</v>
      </c>
      <c r="F3" s="9">
        <v>0</v>
      </c>
      <c r="G3" s="9">
        <v>0</v>
      </c>
      <c r="H3" s="9">
        <v>0</v>
      </c>
      <c r="I3" s="10">
        <v>0</v>
      </c>
    </row>
    <row r="4" spans="1:9" x14ac:dyDescent="0.25">
      <c r="A4" s="7" t="s">
        <v>39</v>
      </c>
      <c r="B4" s="7" t="s">
        <v>27</v>
      </c>
      <c r="C4" s="8">
        <v>1</v>
      </c>
      <c r="D4" s="7" t="s">
        <v>4</v>
      </c>
      <c r="E4" s="9">
        <v>13</v>
      </c>
      <c r="F4" s="9">
        <v>4</v>
      </c>
      <c r="G4" s="9">
        <v>13</v>
      </c>
      <c r="H4" s="9">
        <v>4</v>
      </c>
      <c r="I4" s="10">
        <v>0.46</v>
      </c>
    </row>
    <row r="5" spans="1:9" x14ac:dyDescent="0.25">
      <c r="A5" s="7" t="s">
        <v>11</v>
      </c>
      <c r="B5" s="7" t="s">
        <v>7</v>
      </c>
      <c r="C5" s="8">
        <v>1</v>
      </c>
      <c r="D5" s="7" t="s">
        <v>4</v>
      </c>
      <c r="E5" s="9">
        <v>6</v>
      </c>
      <c r="F5" s="9">
        <v>6</v>
      </c>
      <c r="G5" s="9">
        <v>6</v>
      </c>
      <c r="H5" s="9">
        <v>6</v>
      </c>
      <c r="I5" s="10">
        <v>1.5</v>
      </c>
    </row>
    <row r="6" spans="1:9" x14ac:dyDescent="0.25">
      <c r="A6" s="7" t="s">
        <v>38</v>
      </c>
      <c r="B6" s="7" t="s">
        <v>7</v>
      </c>
      <c r="C6" s="8">
        <v>20</v>
      </c>
      <c r="D6" s="7" t="s">
        <v>4</v>
      </c>
      <c r="E6" s="9">
        <v>8.9749999999999996</v>
      </c>
      <c r="F6" s="9">
        <v>7.8250000000000002</v>
      </c>
      <c r="G6" s="9">
        <v>8.9749999999999996</v>
      </c>
      <c r="H6" s="9">
        <v>7.8250000000000002</v>
      </c>
      <c r="I6" s="10">
        <v>1.6735</v>
      </c>
    </row>
    <row r="7" spans="1:9" x14ac:dyDescent="0.25">
      <c r="A7" s="7" t="s">
        <v>25</v>
      </c>
      <c r="B7" s="7" t="s">
        <v>7</v>
      </c>
      <c r="C7" s="8">
        <v>4</v>
      </c>
      <c r="D7" s="7" t="s">
        <v>4</v>
      </c>
      <c r="E7" s="9">
        <v>11.75</v>
      </c>
      <c r="F7" s="9">
        <v>9.5</v>
      </c>
      <c r="G7" s="9">
        <v>11.75</v>
      </c>
      <c r="H7" s="9">
        <v>9.5</v>
      </c>
      <c r="I7" s="10">
        <v>1.6974999999999998</v>
      </c>
    </row>
    <row r="8" spans="1:9" x14ac:dyDescent="0.25">
      <c r="A8" s="7" t="s">
        <v>17</v>
      </c>
      <c r="B8" s="7" t="s">
        <v>7</v>
      </c>
      <c r="C8" s="8">
        <v>5</v>
      </c>
      <c r="D8" s="7" t="s">
        <v>4</v>
      </c>
      <c r="E8" s="9">
        <v>9.1999999999999993</v>
      </c>
      <c r="F8" s="9">
        <v>6.2</v>
      </c>
      <c r="G8" s="9">
        <v>9.1999999999999993</v>
      </c>
      <c r="H8" s="9">
        <v>6.2</v>
      </c>
      <c r="I8" s="10">
        <v>1.8140000000000001</v>
      </c>
    </row>
    <row r="9" spans="1:9" x14ac:dyDescent="0.25">
      <c r="A9" s="7" t="s">
        <v>7</v>
      </c>
      <c r="B9" s="7" t="s">
        <v>7</v>
      </c>
      <c r="C9" s="8">
        <v>13</v>
      </c>
      <c r="D9" s="7" t="s">
        <v>4</v>
      </c>
      <c r="E9" s="9">
        <v>8.884615384615385</v>
      </c>
      <c r="F9" s="9">
        <v>7.0384615384615383</v>
      </c>
      <c r="G9" s="9">
        <v>8.4230769230769234</v>
      </c>
      <c r="H9" s="9">
        <v>7.0384615384615383</v>
      </c>
      <c r="I9" s="10">
        <v>1.8384615384615384</v>
      </c>
    </row>
    <row r="10" spans="1:9" x14ac:dyDescent="0.25">
      <c r="A10" s="7" t="s">
        <v>18</v>
      </c>
      <c r="B10" s="7" t="s">
        <v>3</v>
      </c>
      <c r="C10" s="8">
        <v>5</v>
      </c>
      <c r="D10" s="7" t="s">
        <v>4</v>
      </c>
      <c r="E10" s="9">
        <v>6.2</v>
      </c>
      <c r="F10" s="9">
        <v>5</v>
      </c>
      <c r="G10" s="9">
        <v>6.2</v>
      </c>
      <c r="H10" s="9">
        <v>5</v>
      </c>
      <c r="I10" s="10">
        <v>1.8920000000000001</v>
      </c>
    </row>
    <row r="11" spans="1:9" x14ac:dyDescent="0.25">
      <c r="A11" s="7" t="s">
        <v>40</v>
      </c>
      <c r="B11" s="7" t="s">
        <v>7</v>
      </c>
      <c r="C11" s="8">
        <v>8</v>
      </c>
      <c r="D11" s="7" t="s">
        <v>4</v>
      </c>
      <c r="E11" s="9">
        <v>11</v>
      </c>
      <c r="F11" s="9">
        <v>10</v>
      </c>
      <c r="G11" s="9">
        <v>11</v>
      </c>
      <c r="H11" s="9">
        <v>10</v>
      </c>
      <c r="I11" s="10">
        <v>2</v>
      </c>
    </row>
    <row r="12" spans="1:9" x14ac:dyDescent="0.25">
      <c r="A12" s="7" t="s">
        <v>8</v>
      </c>
      <c r="B12" s="7" t="s">
        <v>3</v>
      </c>
      <c r="C12" s="8">
        <v>14</v>
      </c>
      <c r="D12" s="7" t="s">
        <v>4</v>
      </c>
      <c r="E12" s="9">
        <v>9.1428571428571423</v>
      </c>
      <c r="F12" s="9">
        <v>7.5</v>
      </c>
      <c r="G12" s="9">
        <v>9.0714285714285712</v>
      </c>
      <c r="H12" s="9">
        <v>7.5</v>
      </c>
      <c r="I12" s="10">
        <v>2.0014285714285713</v>
      </c>
    </row>
    <row r="13" spans="1:9" x14ac:dyDescent="0.25">
      <c r="A13" s="7" t="s">
        <v>15</v>
      </c>
      <c r="B13" s="7" t="s">
        <v>7</v>
      </c>
      <c r="C13" s="8">
        <v>34</v>
      </c>
      <c r="D13" s="7" t="s">
        <v>4</v>
      </c>
      <c r="E13" s="9">
        <v>10.235294117647058</v>
      </c>
      <c r="F13" s="9">
        <v>8.9705882352941178</v>
      </c>
      <c r="G13" s="9">
        <v>9.8235294117647065</v>
      </c>
      <c r="H13" s="9">
        <v>8.9705882352941178</v>
      </c>
      <c r="I13" s="10">
        <v>2.0052941176470589</v>
      </c>
    </row>
    <row r="14" spans="1:9" x14ac:dyDescent="0.25">
      <c r="A14" s="7" t="s">
        <v>19</v>
      </c>
      <c r="B14" s="7" t="s">
        <v>7</v>
      </c>
      <c r="C14" s="8">
        <v>73</v>
      </c>
      <c r="D14" s="7" t="s">
        <v>4</v>
      </c>
      <c r="E14" s="9">
        <v>9.9109589041095898</v>
      </c>
      <c r="F14" s="9">
        <v>8.3287671232876708</v>
      </c>
      <c r="G14" s="9">
        <v>9.9109589041095898</v>
      </c>
      <c r="H14" s="9">
        <v>8.3287671232876708</v>
      </c>
      <c r="I14" s="10">
        <v>2.0184931506849315</v>
      </c>
    </row>
    <row r="15" spans="1:9" x14ac:dyDescent="0.25">
      <c r="A15" s="7" t="s">
        <v>24</v>
      </c>
      <c r="B15" s="7" t="s">
        <v>7</v>
      </c>
      <c r="C15" s="8">
        <v>837</v>
      </c>
      <c r="D15" s="7" t="s">
        <v>4</v>
      </c>
      <c r="E15" s="9">
        <v>10.455794504181601</v>
      </c>
      <c r="F15" s="9">
        <v>8.959976105137395</v>
      </c>
      <c r="G15" s="9">
        <v>10.294504181600956</v>
      </c>
      <c r="H15" s="9">
        <v>8.9408602150537639</v>
      </c>
      <c r="I15" s="10">
        <v>2.0232735961768262</v>
      </c>
    </row>
    <row r="16" spans="1:9" x14ac:dyDescent="0.25">
      <c r="A16" s="7" t="s">
        <v>36</v>
      </c>
      <c r="B16" s="7" t="s">
        <v>3</v>
      </c>
      <c r="C16" s="8">
        <v>10</v>
      </c>
      <c r="D16" s="7" t="s">
        <v>4</v>
      </c>
      <c r="E16" s="9">
        <v>6.6</v>
      </c>
      <c r="F16" s="9">
        <v>6.3</v>
      </c>
      <c r="G16" s="9">
        <v>6.6</v>
      </c>
      <c r="H16" s="9">
        <v>6.3</v>
      </c>
      <c r="I16" s="10">
        <v>2.0249999999999999</v>
      </c>
    </row>
    <row r="17" spans="1:9" x14ac:dyDescent="0.25">
      <c r="A17" s="7" t="s">
        <v>33</v>
      </c>
      <c r="B17" s="7" t="s">
        <v>7</v>
      </c>
      <c r="C17" s="8">
        <v>22</v>
      </c>
      <c r="D17" s="7" t="s">
        <v>4</v>
      </c>
      <c r="E17" s="9">
        <v>10.886363636363637</v>
      </c>
      <c r="F17" s="9">
        <v>10.25</v>
      </c>
      <c r="G17" s="9">
        <v>10.886363636363637</v>
      </c>
      <c r="H17" s="9">
        <v>10.25</v>
      </c>
      <c r="I17" s="10">
        <v>2.083181818181818</v>
      </c>
    </row>
    <row r="18" spans="1:9" x14ac:dyDescent="0.25">
      <c r="A18" s="7" t="s">
        <v>16</v>
      </c>
      <c r="B18" s="7" t="s">
        <v>3</v>
      </c>
      <c r="C18" s="8">
        <v>181</v>
      </c>
      <c r="D18" s="7" t="s">
        <v>4</v>
      </c>
      <c r="E18" s="9">
        <v>10.535911602209945</v>
      </c>
      <c r="F18" s="9">
        <v>8.9558011049723749</v>
      </c>
      <c r="G18" s="9">
        <v>10.502762430939226</v>
      </c>
      <c r="H18" s="9">
        <v>8.9558011049723749</v>
      </c>
      <c r="I18" s="10">
        <v>2.1247513812154697</v>
      </c>
    </row>
    <row r="19" spans="1:9" x14ac:dyDescent="0.25">
      <c r="A19" s="7" t="s">
        <v>6</v>
      </c>
      <c r="B19" s="7" t="s">
        <v>7</v>
      </c>
      <c r="C19" s="8">
        <v>57</v>
      </c>
      <c r="D19" s="7" t="s">
        <v>4</v>
      </c>
      <c r="E19" s="9">
        <v>9.8771929824561404</v>
      </c>
      <c r="F19" s="9">
        <v>8.6666666666666661</v>
      </c>
      <c r="G19" s="9">
        <v>9.8771929824561404</v>
      </c>
      <c r="H19" s="9">
        <v>8.6666666666666661</v>
      </c>
      <c r="I19" s="10">
        <v>2.1459649122807023</v>
      </c>
    </row>
    <row r="20" spans="1:9" x14ac:dyDescent="0.25">
      <c r="A20" s="7" t="s">
        <v>35</v>
      </c>
      <c r="B20" s="7" t="s">
        <v>35</v>
      </c>
      <c r="C20" s="8">
        <v>16</v>
      </c>
      <c r="D20" s="7" t="s">
        <v>4</v>
      </c>
      <c r="E20" s="9">
        <v>4.3125</v>
      </c>
      <c r="F20" s="9">
        <v>3.1875</v>
      </c>
      <c r="G20" s="9">
        <v>3.75</v>
      </c>
      <c r="H20" s="9">
        <v>3.1875</v>
      </c>
      <c r="I20" s="10">
        <v>2.1668750000000001</v>
      </c>
    </row>
    <row r="21" spans="1:9" x14ac:dyDescent="0.25">
      <c r="A21" s="7" t="s">
        <v>32</v>
      </c>
      <c r="B21" s="7" t="s">
        <v>3</v>
      </c>
      <c r="C21" s="8">
        <v>58</v>
      </c>
      <c r="D21" s="7" t="s">
        <v>4</v>
      </c>
      <c r="E21" s="9">
        <v>10.482758620689655</v>
      </c>
      <c r="F21" s="9">
        <v>8.9482758620689662</v>
      </c>
      <c r="G21" s="9">
        <v>10.482758620689655</v>
      </c>
      <c r="H21" s="9">
        <v>8.9482758620689662</v>
      </c>
      <c r="I21" s="10">
        <v>2.1770689655172419</v>
      </c>
    </row>
    <row r="22" spans="1:9" x14ac:dyDescent="0.25">
      <c r="A22" s="7" t="s">
        <v>29</v>
      </c>
      <c r="B22" s="7" t="s">
        <v>27</v>
      </c>
      <c r="C22" s="8">
        <v>253</v>
      </c>
      <c r="D22" s="7" t="s">
        <v>4</v>
      </c>
      <c r="E22" s="9">
        <v>11.027667984189723</v>
      </c>
      <c r="F22" s="9">
        <v>9.2964426877470352</v>
      </c>
      <c r="G22" s="9">
        <v>10.976284584980236</v>
      </c>
      <c r="H22" s="9">
        <v>9.2964426877470352</v>
      </c>
      <c r="I22" s="10">
        <v>2.1786561264822137</v>
      </c>
    </row>
    <row r="23" spans="1:9" x14ac:dyDescent="0.25">
      <c r="A23" s="7" t="s">
        <v>2</v>
      </c>
      <c r="B23" s="7" t="s">
        <v>5</v>
      </c>
      <c r="C23" s="8">
        <v>11</v>
      </c>
      <c r="D23" s="7" t="s">
        <v>4</v>
      </c>
      <c r="E23" s="9">
        <v>7.3636363636363633</v>
      </c>
      <c r="F23" s="9">
        <v>6.5454545454545459</v>
      </c>
      <c r="G23" s="9">
        <v>7.3636363636363633</v>
      </c>
      <c r="H23" s="9">
        <v>6.5454545454545459</v>
      </c>
      <c r="I23" s="10">
        <v>2.1945454545454548</v>
      </c>
    </row>
    <row r="24" spans="1:9" x14ac:dyDescent="0.25">
      <c r="A24" s="7" t="s">
        <v>9</v>
      </c>
      <c r="B24" s="7" t="s">
        <v>7</v>
      </c>
      <c r="C24" s="8">
        <v>95</v>
      </c>
      <c r="D24" s="7" t="s">
        <v>4</v>
      </c>
      <c r="E24" s="9">
        <v>11.157894736842104</v>
      </c>
      <c r="F24" s="9">
        <v>9.5684210526315798</v>
      </c>
      <c r="G24" s="9">
        <v>10.905263157894737</v>
      </c>
      <c r="H24" s="9">
        <v>9.5684210526315798</v>
      </c>
      <c r="I24" s="10">
        <v>2.2378947368421054</v>
      </c>
    </row>
    <row r="25" spans="1:9" x14ac:dyDescent="0.25">
      <c r="A25" s="7" t="s">
        <v>37</v>
      </c>
      <c r="B25" s="7" t="s">
        <v>7</v>
      </c>
      <c r="C25" s="8">
        <v>2</v>
      </c>
      <c r="D25" s="7" t="s">
        <v>4</v>
      </c>
      <c r="E25" s="9">
        <v>9.5</v>
      </c>
      <c r="F25" s="9">
        <v>9.5</v>
      </c>
      <c r="G25" s="9">
        <v>9.5</v>
      </c>
      <c r="H25" s="9">
        <v>9.5</v>
      </c>
      <c r="I25" s="10">
        <v>2.25</v>
      </c>
    </row>
    <row r="26" spans="1:9" x14ac:dyDescent="0.25">
      <c r="A26" s="7" t="s">
        <v>43</v>
      </c>
      <c r="B26" s="7" t="s">
        <v>27</v>
      </c>
      <c r="C26" s="8">
        <v>120</v>
      </c>
      <c r="D26" s="7" t="s">
        <v>4</v>
      </c>
      <c r="E26" s="9">
        <v>10.75</v>
      </c>
      <c r="F26" s="9">
        <v>9.5583333333333336</v>
      </c>
      <c r="G26" s="9">
        <v>10.566666666666666</v>
      </c>
      <c r="H26" s="9">
        <v>9.5583333333333336</v>
      </c>
      <c r="I26" s="10">
        <v>2.2601666666666671</v>
      </c>
    </row>
    <row r="27" spans="1:9" x14ac:dyDescent="0.25">
      <c r="A27" s="7" t="s">
        <v>14</v>
      </c>
      <c r="B27" s="7" t="s">
        <v>3</v>
      </c>
      <c r="C27" s="8">
        <v>177</v>
      </c>
      <c r="D27" s="7" t="s">
        <v>4</v>
      </c>
      <c r="E27" s="9">
        <v>11.124293785310735</v>
      </c>
      <c r="F27" s="9">
        <v>9.6045197740112993</v>
      </c>
      <c r="G27" s="9">
        <v>11.107344632768362</v>
      </c>
      <c r="H27" s="9">
        <v>9.6045197740112993</v>
      </c>
      <c r="I27" s="10">
        <v>2.2932768361581921</v>
      </c>
    </row>
    <row r="28" spans="1:9" x14ac:dyDescent="0.25">
      <c r="A28" s="7" t="s">
        <v>26</v>
      </c>
      <c r="B28" s="7" t="s">
        <v>27</v>
      </c>
      <c r="C28" s="8">
        <v>95</v>
      </c>
      <c r="D28" s="7" t="s">
        <v>4</v>
      </c>
      <c r="E28" s="9">
        <v>12.463157894736842</v>
      </c>
      <c r="F28" s="9">
        <v>11</v>
      </c>
      <c r="G28" s="9">
        <v>12.43157894736842</v>
      </c>
      <c r="H28" s="9">
        <v>11</v>
      </c>
      <c r="I28" s="10">
        <v>2.3536842105263158</v>
      </c>
    </row>
    <row r="29" spans="1:9" x14ac:dyDescent="0.25">
      <c r="A29" s="7" t="s">
        <v>31</v>
      </c>
      <c r="B29" s="7" t="s">
        <v>27</v>
      </c>
      <c r="C29" s="8">
        <v>102</v>
      </c>
      <c r="D29" s="7" t="s">
        <v>4</v>
      </c>
      <c r="E29" s="9">
        <v>11.627450980392156</v>
      </c>
      <c r="F29" s="9">
        <v>10.568627450980392</v>
      </c>
      <c r="G29" s="9">
        <v>11.568627450980392</v>
      </c>
      <c r="H29" s="9">
        <v>10.568627450980392</v>
      </c>
      <c r="I29" s="10">
        <v>2.4089215686274503</v>
      </c>
    </row>
    <row r="30" spans="1:9" x14ac:dyDescent="0.25">
      <c r="A30" s="7" t="s">
        <v>28</v>
      </c>
      <c r="B30" s="7" t="s">
        <v>3</v>
      </c>
      <c r="C30" s="8">
        <v>50</v>
      </c>
      <c r="D30" s="7" t="s">
        <v>4</v>
      </c>
      <c r="E30" s="9">
        <v>11.4</v>
      </c>
      <c r="F30" s="9">
        <v>10.7</v>
      </c>
      <c r="G30" s="9">
        <v>11.34</v>
      </c>
      <c r="H30" s="9">
        <v>10.7</v>
      </c>
      <c r="I30" s="10">
        <v>2.5783999999999998</v>
      </c>
    </row>
    <row r="31" spans="1:9" x14ac:dyDescent="0.25">
      <c r="A31" s="7" t="s">
        <v>41</v>
      </c>
      <c r="B31" s="7" t="s">
        <v>7</v>
      </c>
      <c r="C31" s="8">
        <v>17</v>
      </c>
      <c r="D31" s="7" t="s">
        <v>4</v>
      </c>
      <c r="E31" s="9">
        <v>7.2352941176470589</v>
      </c>
      <c r="F31" s="9">
        <v>7.0588235294117645</v>
      </c>
      <c r="G31" s="9">
        <v>7.2352941176470589</v>
      </c>
      <c r="H31" s="9">
        <v>7.0588235294117645</v>
      </c>
      <c r="I31" s="10">
        <v>2.5835294117647059</v>
      </c>
    </row>
    <row r="32" spans="1:9" x14ac:dyDescent="0.25">
      <c r="A32" s="7" t="s">
        <v>10</v>
      </c>
      <c r="B32" s="7" t="s">
        <v>7</v>
      </c>
      <c r="C32" s="8">
        <v>25</v>
      </c>
      <c r="D32" s="7" t="s">
        <v>4</v>
      </c>
      <c r="E32" s="9">
        <v>11.18</v>
      </c>
      <c r="F32" s="9">
        <v>10.62</v>
      </c>
      <c r="G32" s="9">
        <v>11.18</v>
      </c>
      <c r="H32" s="9">
        <v>10.62</v>
      </c>
      <c r="I32" s="10">
        <v>2.6056000000000008</v>
      </c>
    </row>
    <row r="33" spans="1:9" x14ac:dyDescent="0.25">
      <c r="A33" s="7" t="s">
        <v>42</v>
      </c>
      <c r="B33" s="7" t="s">
        <v>3</v>
      </c>
      <c r="C33" s="8">
        <v>238</v>
      </c>
      <c r="D33" s="7" t="s">
        <v>4</v>
      </c>
      <c r="E33" s="9">
        <v>10.323529411764707</v>
      </c>
      <c r="F33" s="9">
        <v>9.2689075630252109</v>
      </c>
      <c r="G33" s="9">
        <v>9.8613445378151265</v>
      </c>
      <c r="H33" s="9">
        <v>9.2521008403361353</v>
      </c>
      <c r="I33" s="10">
        <v>2.6631512605042014</v>
      </c>
    </row>
    <row r="34" spans="1:9" x14ac:dyDescent="0.25">
      <c r="A34" s="7" t="s">
        <v>12</v>
      </c>
      <c r="B34" s="7" t="s">
        <v>13</v>
      </c>
      <c r="C34" s="8">
        <v>25</v>
      </c>
      <c r="D34" s="7" t="s">
        <v>4</v>
      </c>
      <c r="E34" s="9">
        <v>10.92</v>
      </c>
      <c r="F34" s="9">
        <v>10.8</v>
      </c>
      <c r="G34" s="9">
        <v>10.92</v>
      </c>
      <c r="H34" s="9">
        <v>10.56</v>
      </c>
      <c r="I34" s="10">
        <v>2.6692</v>
      </c>
    </row>
    <row r="35" spans="1:9" x14ac:dyDescent="0.25">
      <c r="A35" s="7" t="s">
        <v>36</v>
      </c>
      <c r="B35" s="7" t="s">
        <v>5</v>
      </c>
      <c r="C35" s="8">
        <v>14</v>
      </c>
      <c r="D35" s="7" t="s">
        <v>4</v>
      </c>
      <c r="E35" s="9">
        <v>8.2142857142857135</v>
      </c>
      <c r="F35" s="9">
        <v>7.5714285714285712</v>
      </c>
      <c r="G35" s="9">
        <v>8.2142857142857135</v>
      </c>
      <c r="H35" s="9">
        <v>7.3571428571428568</v>
      </c>
      <c r="I35" s="10">
        <v>2.6799999999999997</v>
      </c>
    </row>
    <row r="36" spans="1:9" x14ac:dyDescent="0.25">
      <c r="A36" s="7" t="s">
        <v>30</v>
      </c>
      <c r="B36" s="7" t="s">
        <v>27</v>
      </c>
      <c r="C36" s="8">
        <v>3</v>
      </c>
      <c r="D36" s="7" t="s">
        <v>4</v>
      </c>
      <c r="E36" s="9">
        <v>11</v>
      </c>
      <c r="F36" s="9">
        <v>11</v>
      </c>
      <c r="G36" s="9">
        <v>11</v>
      </c>
      <c r="H36" s="9">
        <v>11</v>
      </c>
      <c r="I36" s="10">
        <v>2.8333333333333335</v>
      </c>
    </row>
    <row r="37" spans="1:9" x14ac:dyDescent="0.25">
      <c r="A37" s="7" t="s">
        <v>22</v>
      </c>
      <c r="B37" s="7" t="s">
        <v>13</v>
      </c>
      <c r="C37" s="8">
        <v>29</v>
      </c>
      <c r="D37" s="7" t="s">
        <v>4</v>
      </c>
      <c r="E37" s="9">
        <v>11.137931034482758</v>
      </c>
      <c r="F37" s="9">
        <v>10.689655172413794</v>
      </c>
      <c r="G37" s="9">
        <v>11.03448275862069</v>
      </c>
      <c r="H37" s="9">
        <v>10.689655172413794</v>
      </c>
      <c r="I37" s="10">
        <v>2.8841379310344819</v>
      </c>
    </row>
    <row r="38" spans="1:9" x14ac:dyDescent="0.25">
      <c r="A38" s="7" t="s">
        <v>23</v>
      </c>
      <c r="B38" s="7" t="s">
        <v>5</v>
      </c>
      <c r="C38" s="8">
        <v>7</v>
      </c>
      <c r="D38" s="7" t="s">
        <v>4</v>
      </c>
      <c r="E38" s="9">
        <v>9.4285714285714288</v>
      </c>
      <c r="F38" s="9">
        <v>9</v>
      </c>
      <c r="G38" s="9">
        <v>9.4285714285714288</v>
      </c>
      <c r="H38" s="9">
        <v>9</v>
      </c>
      <c r="I38" s="10">
        <v>2.94</v>
      </c>
    </row>
    <row r="39" spans="1:9" x14ac:dyDescent="0.25">
      <c r="A39" s="7" t="s">
        <v>44</v>
      </c>
      <c r="B39" s="7" t="s">
        <v>5</v>
      </c>
      <c r="C39" s="8">
        <v>63</v>
      </c>
      <c r="D39" s="7" t="s">
        <v>4</v>
      </c>
      <c r="E39" s="9">
        <v>9.5238095238095237</v>
      </c>
      <c r="F39" s="9">
        <v>9.3174603174603181</v>
      </c>
      <c r="G39" s="9">
        <v>9.4761904761904763</v>
      </c>
      <c r="H39" s="9">
        <v>9.3174603174603181</v>
      </c>
      <c r="I39" s="10">
        <v>2.9615873015873029</v>
      </c>
    </row>
    <row r="40" spans="1:9" x14ac:dyDescent="0.25">
      <c r="A40" s="7" t="s">
        <v>20</v>
      </c>
      <c r="B40" s="7" t="s">
        <v>21</v>
      </c>
      <c r="C40" s="8">
        <v>51</v>
      </c>
      <c r="D40" s="7" t="s">
        <v>4</v>
      </c>
      <c r="E40" s="9">
        <v>10.372549019607844</v>
      </c>
      <c r="F40" s="9">
        <v>9.882352941176471</v>
      </c>
      <c r="G40" s="9">
        <v>10.352941176470589</v>
      </c>
      <c r="H40" s="9">
        <v>9.882352941176471</v>
      </c>
      <c r="I40" s="10">
        <v>3.1382352941176466</v>
      </c>
    </row>
    <row r="41" spans="1:9" x14ac:dyDescent="0.25">
      <c r="A41" s="7" t="s">
        <v>45</v>
      </c>
      <c r="B41" s="7" t="s">
        <v>13</v>
      </c>
      <c r="C41" s="8">
        <v>9</v>
      </c>
      <c r="D41" s="7" t="s">
        <v>4</v>
      </c>
      <c r="E41" s="9">
        <v>9.7777777777777786</v>
      </c>
      <c r="F41" s="9">
        <v>9.7777777777777786</v>
      </c>
      <c r="G41" s="9">
        <v>9.7777777777777786</v>
      </c>
      <c r="H41" s="9">
        <v>9.7777777777777786</v>
      </c>
      <c r="I41" s="10">
        <v>3.1466666666666665</v>
      </c>
    </row>
    <row r="42" spans="1:9" x14ac:dyDescent="0.25">
      <c r="A42" s="7" t="s">
        <v>2</v>
      </c>
      <c r="B42" s="7" t="s">
        <v>3</v>
      </c>
      <c r="C42" s="8">
        <v>1</v>
      </c>
      <c r="D42" s="7" t="s">
        <v>4</v>
      </c>
      <c r="E42" s="9">
        <v>1</v>
      </c>
      <c r="F42" s="9">
        <v>1</v>
      </c>
      <c r="G42" s="9">
        <v>1</v>
      </c>
      <c r="H42" s="9">
        <v>1</v>
      </c>
      <c r="I42" s="10">
        <v>4</v>
      </c>
    </row>
  </sheetData>
  <sortState ref="A3:I42">
    <sortCondition ref="I3:I42"/>
  </sortState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7"/>
  <sheetViews>
    <sheetView topLeftCell="A25" workbookViewId="0">
      <selection activeCell="N51" sqref="N51"/>
    </sheetView>
  </sheetViews>
  <sheetFormatPr defaultRowHeight="15" x14ac:dyDescent="0.25"/>
  <cols>
    <col min="1" max="1" width="22.140625" customWidth="1"/>
    <col min="9" max="9" width="20.42578125" customWidth="1"/>
  </cols>
  <sheetData>
    <row r="1" spans="1:15" x14ac:dyDescent="0.25">
      <c r="A1" t="s">
        <v>64</v>
      </c>
      <c r="I1" t="s">
        <v>63</v>
      </c>
    </row>
    <row r="2" spans="1:15" x14ac:dyDescent="0.25">
      <c r="A2" s="11" t="s">
        <v>53</v>
      </c>
      <c r="B2" s="11" t="s">
        <v>46</v>
      </c>
      <c r="C2" s="11" t="s">
        <v>54</v>
      </c>
      <c r="D2" s="11" t="s">
        <v>55</v>
      </c>
      <c r="E2" s="11" t="s">
        <v>56</v>
      </c>
      <c r="F2" s="11" t="s">
        <v>57</v>
      </c>
      <c r="G2" s="11" t="s">
        <v>58</v>
      </c>
      <c r="I2" s="16" t="s">
        <v>61</v>
      </c>
      <c r="J2" s="16" t="s">
        <v>46</v>
      </c>
      <c r="K2" s="16" t="s">
        <v>54</v>
      </c>
      <c r="L2" s="16" t="s">
        <v>55</v>
      </c>
      <c r="M2" s="16" t="s">
        <v>56</v>
      </c>
      <c r="N2" s="16" t="s">
        <v>57</v>
      </c>
      <c r="O2" s="16" t="s">
        <v>58</v>
      </c>
    </row>
    <row r="3" spans="1:15" x14ac:dyDescent="0.25">
      <c r="A3" s="12">
        <v>0</v>
      </c>
      <c r="B3" s="12">
        <v>195</v>
      </c>
      <c r="C3" s="12">
        <v>41</v>
      </c>
      <c r="D3" s="12">
        <v>14</v>
      </c>
      <c r="E3" s="12">
        <v>62</v>
      </c>
      <c r="F3" s="12">
        <v>61</v>
      </c>
      <c r="G3" s="12">
        <v>17</v>
      </c>
      <c r="I3" s="17">
        <v>0</v>
      </c>
      <c r="J3" s="17">
        <v>46</v>
      </c>
      <c r="K3" s="17">
        <v>9</v>
      </c>
      <c r="L3" s="17">
        <v>4</v>
      </c>
      <c r="M3" s="17">
        <v>15</v>
      </c>
      <c r="N3" s="17">
        <v>11</v>
      </c>
      <c r="O3" s="17">
        <v>7</v>
      </c>
    </row>
    <row r="4" spans="1:15" x14ac:dyDescent="0.25">
      <c r="A4" s="12">
        <v>1</v>
      </c>
      <c r="B4" s="12">
        <v>7</v>
      </c>
      <c r="C4" s="12">
        <v>1</v>
      </c>
      <c r="D4" s="12">
        <v>1</v>
      </c>
      <c r="E4" s="12">
        <v>5</v>
      </c>
      <c r="F4" s="13"/>
      <c r="G4" s="13"/>
      <c r="I4" s="17">
        <v>1</v>
      </c>
      <c r="J4" s="17">
        <v>6</v>
      </c>
      <c r="K4" s="18"/>
      <c r="L4" s="18"/>
      <c r="M4" s="17">
        <v>5</v>
      </c>
      <c r="N4" s="18"/>
      <c r="O4" s="17">
        <v>1</v>
      </c>
    </row>
    <row r="5" spans="1:15" x14ac:dyDescent="0.25">
      <c r="A5" s="12">
        <v>1.5</v>
      </c>
      <c r="B5" s="12">
        <v>1</v>
      </c>
      <c r="C5" s="13"/>
      <c r="D5" s="13"/>
      <c r="E5" s="13"/>
      <c r="F5" s="12">
        <v>1</v>
      </c>
      <c r="G5" s="13"/>
      <c r="I5" s="17">
        <v>1.5</v>
      </c>
      <c r="J5" s="17">
        <v>1</v>
      </c>
      <c r="K5" s="18"/>
      <c r="L5" s="18"/>
      <c r="M5" s="18"/>
      <c r="N5" s="17">
        <v>1</v>
      </c>
      <c r="O5" s="18"/>
    </row>
    <row r="6" spans="1:15" x14ac:dyDescent="0.25">
      <c r="A6" s="12">
        <v>3</v>
      </c>
      <c r="B6" s="12">
        <v>260</v>
      </c>
      <c r="C6" s="12">
        <v>40</v>
      </c>
      <c r="D6" s="12">
        <v>35</v>
      </c>
      <c r="E6" s="12">
        <v>84</v>
      </c>
      <c r="F6" s="12">
        <v>76</v>
      </c>
      <c r="G6" s="12">
        <v>25</v>
      </c>
      <c r="I6" s="17">
        <v>3</v>
      </c>
      <c r="J6" s="17">
        <v>178</v>
      </c>
      <c r="K6" s="17">
        <v>21</v>
      </c>
      <c r="L6" s="17">
        <v>24</v>
      </c>
      <c r="M6" s="17">
        <v>52</v>
      </c>
      <c r="N6" s="17">
        <v>60</v>
      </c>
      <c r="O6" s="17">
        <v>21</v>
      </c>
    </row>
    <row r="7" spans="1:15" x14ac:dyDescent="0.25">
      <c r="A7" s="12">
        <v>4</v>
      </c>
      <c r="B7" s="12">
        <v>93</v>
      </c>
      <c r="C7" s="12">
        <v>19</v>
      </c>
      <c r="D7" s="12">
        <v>22</v>
      </c>
      <c r="E7" s="12">
        <v>23</v>
      </c>
      <c r="F7" s="12">
        <v>20</v>
      </c>
      <c r="G7" s="12">
        <v>9</v>
      </c>
      <c r="I7" s="17">
        <v>4</v>
      </c>
      <c r="J7" s="17">
        <v>60</v>
      </c>
      <c r="K7" s="17">
        <v>17</v>
      </c>
      <c r="L7" s="17">
        <v>12</v>
      </c>
      <c r="M7" s="17">
        <v>9</v>
      </c>
      <c r="N7" s="17">
        <v>15</v>
      </c>
      <c r="O7" s="17">
        <v>7</v>
      </c>
    </row>
    <row r="8" spans="1:15" x14ac:dyDescent="0.25">
      <c r="A8" s="12">
        <v>4.5</v>
      </c>
      <c r="B8" s="12">
        <v>3</v>
      </c>
      <c r="C8" s="13"/>
      <c r="D8" s="13"/>
      <c r="E8" s="13"/>
      <c r="F8" s="12">
        <v>2</v>
      </c>
      <c r="G8" s="12">
        <v>1</v>
      </c>
      <c r="I8" s="17">
        <v>4.5</v>
      </c>
      <c r="J8" s="17">
        <v>1</v>
      </c>
      <c r="K8" s="18"/>
      <c r="L8" s="18"/>
      <c r="M8" s="18"/>
      <c r="N8" s="17">
        <v>1</v>
      </c>
      <c r="O8" s="18"/>
    </row>
    <row r="9" spans="1:15" x14ac:dyDescent="0.25">
      <c r="A9" s="12">
        <v>5</v>
      </c>
      <c r="B9" s="12">
        <v>4</v>
      </c>
      <c r="C9" s="13"/>
      <c r="D9" s="13"/>
      <c r="E9" s="12">
        <v>1</v>
      </c>
      <c r="F9" s="12">
        <v>1</v>
      </c>
      <c r="G9" s="12">
        <v>2</v>
      </c>
      <c r="I9" s="17">
        <v>5</v>
      </c>
      <c r="J9" s="17">
        <v>5</v>
      </c>
      <c r="K9" s="18"/>
      <c r="L9" s="18"/>
      <c r="M9" s="17">
        <v>2</v>
      </c>
      <c r="N9" s="17">
        <v>2</v>
      </c>
      <c r="O9" s="17">
        <v>1</v>
      </c>
    </row>
    <row r="10" spans="1:15" x14ac:dyDescent="0.25">
      <c r="A10" s="12">
        <v>5.5</v>
      </c>
      <c r="B10" s="12">
        <v>4</v>
      </c>
      <c r="C10" s="13"/>
      <c r="D10" s="13"/>
      <c r="E10" s="13"/>
      <c r="F10" s="12">
        <v>3</v>
      </c>
      <c r="G10" s="12">
        <v>1</v>
      </c>
      <c r="I10" s="17">
        <v>5.5</v>
      </c>
      <c r="J10" s="17">
        <v>3</v>
      </c>
      <c r="K10" s="18"/>
      <c r="L10" s="18"/>
      <c r="M10" s="18"/>
      <c r="N10" s="17">
        <v>2</v>
      </c>
      <c r="O10" s="17">
        <v>1</v>
      </c>
    </row>
    <row r="11" spans="1:15" x14ac:dyDescent="0.25">
      <c r="A11" s="12">
        <v>6</v>
      </c>
      <c r="B11" s="12">
        <v>261</v>
      </c>
      <c r="C11" s="12">
        <v>50</v>
      </c>
      <c r="D11" s="12">
        <v>20</v>
      </c>
      <c r="E11" s="12">
        <v>109</v>
      </c>
      <c r="F11" s="12">
        <v>61</v>
      </c>
      <c r="G11" s="12">
        <v>21</v>
      </c>
      <c r="I11" s="17">
        <v>6</v>
      </c>
      <c r="J11" s="17">
        <v>232</v>
      </c>
      <c r="K11" s="17">
        <v>34</v>
      </c>
      <c r="L11" s="17">
        <v>23</v>
      </c>
      <c r="M11" s="17">
        <v>99</v>
      </c>
      <c r="N11" s="17">
        <v>56</v>
      </c>
      <c r="O11" s="17">
        <v>20</v>
      </c>
    </row>
    <row r="12" spans="1:15" x14ac:dyDescent="0.25">
      <c r="A12" s="12">
        <v>7</v>
      </c>
      <c r="B12" s="12">
        <v>99</v>
      </c>
      <c r="C12" s="12">
        <v>18</v>
      </c>
      <c r="D12" s="12">
        <v>21</v>
      </c>
      <c r="E12" s="12">
        <v>27</v>
      </c>
      <c r="F12" s="12">
        <v>26</v>
      </c>
      <c r="G12" s="12">
        <v>7</v>
      </c>
      <c r="I12" s="17">
        <v>7</v>
      </c>
      <c r="J12" s="17">
        <v>100</v>
      </c>
      <c r="K12" s="17">
        <v>16</v>
      </c>
      <c r="L12" s="17">
        <v>26</v>
      </c>
      <c r="M12" s="17">
        <v>25</v>
      </c>
      <c r="N12" s="17">
        <v>27</v>
      </c>
      <c r="O12" s="17">
        <v>6</v>
      </c>
    </row>
    <row r="13" spans="1:15" x14ac:dyDescent="0.25">
      <c r="A13" s="12">
        <v>7.5</v>
      </c>
      <c r="B13" s="12">
        <v>4</v>
      </c>
      <c r="C13" s="13"/>
      <c r="D13" s="12">
        <v>1</v>
      </c>
      <c r="E13" s="13"/>
      <c r="F13" s="12">
        <v>3</v>
      </c>
      <c r="G13" s="13"/>
      <c r="I13" s="17">
        <v>7.5</v>
      </c>
      <c r="J13" s="17">
        <v>5</v>
      </c>
      <c r="K13" s="18"/>
      <c r="L13" s="17">
        <v>1</v>
      </c>
      <c r="M13" s="18"/>
      <c r="N13" s="17">
        <v>3</v>
      </c>
      <c r="O13" s="17">
        <v>1</v>
      </c>
    </row>
    <row r="14" spans="1:15" x14ac:dyDescent="0.25">
      <c r="A14" s="12">
        <v>8</v>
      </c>
      <c r="B14" s="12">
        <v>16</v>
      </c>
      <c r="C14" s="12">
        <v>1</v>
      </c>
      <c r="D14" s="12">
        <v>3</v>
      </c>
      <c r="E14" s="12">
        <v>5</v>
      </c>
      <c r="F14" s="12">
        <v>6</v>
      </c>
      <c r="G14" s="12">
        <v>1</v>
      </c>
      <c r="I14" s="17">
        <v>8</v>
      </c>
      <c r="J14" s="17">
        <v>15</v>
      </c>
      <c r="K14" s="17">
        <v>1</v>
      </c>
      <c r="L14" s="17">
        <v>2</v>
      </c>
      <c r="M14" s="17">
        <v>5</v>
      </c>
      <c r="N14" s="17">
        <v>6</v>
      </c>
      <c r="O14" s="17">
        <v>1</v>
      </c>
    </row>
    <row r="15" spans="1:15" x14ac:dyDescent="0.25">
      <c r="A15" s="12">
        <v>8.5</v>
      </c>
      <c r="B15" s="12">
        <v>3</v>
      </c>
      <c r="C15" s="13"/>
      <c r="D15" s="13"/>
      <c r="E15" s="13"/>
      <c r="F15" s="12">
        <v>2</v>
      </c>
      <c r="G15" s="12">
        <v>1</v>
      </c>
      <c r="I15" s="17">
        <v>8.5</v>
      </c>
      <c r="J15" s="17">
        <v>2</v>
      </c>
      <c r="K15" s="18"/>
      <c r="L15" s="18"/>
      <c r="M15" s="18"/>
      <c r="N15" s="17">
        <v>1</v>
      </c>
      <c r="O15" s="17">
        <v>1</v>
      </c>
    </row>
    <row r="16" spans="1:15" x14ac:dyDescent="0.25">
      <c r="A16" s="12">
        <v>9</v>
      </c>
      <c r="B16" s="12">
        <v>296</v>
      </c>
      <c r="C16" s="12">
        <v>74</v>
      </c>
      <c r="D16" s="12">
        <v>19</v>
      </c>
      <c r="E16" s="12">
        <v>121</v>
      </c>
      <c r="F16" s="12">
        <v>65</v>
      </c>
      <c r="G16" s="12">
        <v>17</v>
      </c>
      <c r="I16" s="17">
        <v>9</v>
      </c>
      <c r="J16" s="17">
        <v>244</v>
      </c>
      <c r="K16" s="17">
        <v>54</v>
      </c>
      <c r="L16" s="17">
        <v>21</v>
      </c>
      <c r="M16" s="17">
        <v>99</v>
      </c>
      <c r="N16" s="17">
        <v>56</v>
      </c>
      <c r="O16" s="17">
        <v>14</v>
      </c>
    </row>
    <row r="17" spans="1:15" x14ac:dyDescent="0.25">
      <c r="A17" s="12">
        <v>9.5</v>
      </c>
      <c r="B17" s="12">
        <v>5</v>
      </c>
      <c r="C17" s="13"/>
      <c r="D17" s="13"/>
      <c r="E17" s="13"/>
      <c r="F17" s="12">
        <v>5</v>
      </c>
      <c r="G17" s="13"/>
      <c r="I17" s="17">
        <v>9.5</v>
      </c>
      <c r="J17" s="17">
        <v>7</v>
      </c>
      <c r="K17" s="18"/>
      <c r="L17" s="18"/>
      <c r="M17" s="18"/>
      <c r="N17" s="17">
        <v>7</v>
      </c>
      <c r="O17" s="18"/>
    </row>
    <row r="18" spans="1:15" x14ac:dyDescent="0.25">
      <c r="A18" s="12">
        <v>10</v>
      </c>
      <c r="B18" s="12">
        <v>190</v>
      </c>
      <c r="C18" s="12">
        <v>35</v>
      </c>
      <c r="D18" s="12">
        <v>26</v>
      </c>
      <c r="E18" s="12">
        <v>71</v>
      </c>
      <c r="F18" s="12">
        <v>40</v>
      </c>
      <c r="G18" s="12">
        <v>18</v>
      </c>
      <c r="I18" s="17">
        <v>10</v>
      </c>
      <c r="J18" s="17">
        <v>172</v>
      </c>
      <c r="K18" s="17">
        <v>26</v>
      </c>
      <c r="L18" s="17">
        <v>27</v>
      </c>
      <c r="M18" s="17">
        <v>56</v>
      </c>
      <c r="N18" s="17">
        <v>51</v>
      </c>
      <c r="O18" s="17">
        <v>12</v>
      </c>
    </row>
    <row r="19" spans="1:15" x14ac:dyDescent="0.25">
      <c r="A19" s="12">
        <v>10.5</v>
      </c>
      <c r="B19" s="12">
        <v>7</v>
      </c>
      <c r="C19" s="13"/>
      <c r="D19" s="13"/>
      <c r="E19" s="13"/>
      <c r="F19" s="12">
        <v>6</v>
      </c>
      <c r="G19" s="12">
        <v>1</v>
      </c>
      <c r="I19" s="17">
        <v>10.5</v>
      </c>
      <c r="J19" s="17">
        <v>6</v>
      </c>
      <c r="K19" s="18"/>
      <c r="L19" s="18"/>
      <c r="M19" s="18"/>
      <c r="N19" s="17">
        <v>4</v>
      </c>
      <c r="O19" s="17">
        <v>2</v>
      </c>
    </row>
    <row r="20" spans="1:15" x14ac:dyDescent="0.25">
      <c r="A20" s="12">
        <v>11</v>
      </c>
      <c r="B20" s="12">
        <v>47</v>
      </c>
      <c r="C20" s="12">
        <v>5</v>
      </c>
      <c r="D20" s="12">
        <v>6</v>
      </c>
      <c r="E20" s="12">
        <v>22</v>
      </c>
      <c r="F20" s="12">
        <v>11</v>
      </c>
      <c r="G20" s="12">
        <v>3</v>
      </c>
      <c r="I20" s="17">
        <v>11</v>
      </c>
      <c r="J20" s="17">
        <v>35</v>
      </c>
      <c r="K20" s="17">
        <v>3</v>
      </c>
      <c r="L20" s="17">
        <v>9</v>
      </c>
      <c r="M20" s="17">
        <v>12</v>
      </c>
      <c r="N20" s="17">
        <v>7</v>
      </c>
      <c r="O20" s="17">
        <v>4</v>
      </c>
    </row>
    <row r="21" spans="1:15" x14ac:dyDescent="0.25">
      <c r="A21" s="12">
        <v>11.5</v>
      </c>
      <c r="B21" s="12">
        <v>3</v>
      </c>
      <c r="C21" s="13"/>
      <c r="D21" s="13"/>
      <c r="E21" s="13"/>
      <c r="F21" s="12">
        <v>3</v>
      </c>
      <c r="G21" s="13"/>
      <c r="I21" s="17">
        <v>11.5</v>
      </c>
      <c r="J21" s="17">
        <v>6</v>
      </c>
      <c r="K21" s="18"/>
      <c r="L21" s="18"/>
      <c r="M21" s="18"/>
      <c r="N21" s="17">
        <v>6</v>
      </c>
      <c r="O21" s="18"/>
    </row>
    <row r="22" spans="1:15" x14ac:dyDescent="0.25">
      <c r="A22" s="12">
        <v>12</v>
      </c>
      <c r="B22" s="12">
        <v>488</v>
      </c>
      <c r="C22" s="12">
        <v>93</v>
      </c>
      <c r="D22" s="12">
        <v>29</v>
      </c>
      <c r="E22" s="12">
        <v>206</v>
      </c>
      <c r="F22" s="12">
        <v>126</v>
      </c>
      <c r="G22" s="12">
        <v>34</v>
      </c>
      <c r="I22" s="17">
        <v>12</v>
      </c>
      <c r="J22" s="17">
        <v>613</v>
      </c>
      <c r="K22" s="17">
        <v>139</v>
      </c>
      <c r="L22" s="17">
        <v>34</v>
      </c>
      <c r="M22" s="17">
        <v>263</v>
      </c>
      <c r="N22" s="17">
        <v>142</v>
      </c>
      <c r="O22" s="17">
        <v>35</v>
      </c>
    </row>
    <row r="23" spans="1:15" x14ac:dyDescent="0.25">
      <c r="A23" s="12">
        <v>12.5</v>
      </c>
      <c r="B23" s="12">
        <v>9</v>
      </c>
      <c r="C23" s="13"/>
      <c r="D23" s="13"/>
      <c r="E23" s="13"/>
      <c r="F23" s="12">
        <v>9</v>
      </c>
      <c r="G23" s="13"/>
      <c r="I23" s="17">
        <v>12.5</v>
      </c>
      <c r="J23" s="17">
        <v>11</v>
      </c>
      <c r="K23" s="18"/>
      <c r="L23" s="18"/>
      <c r="M23" s="18"/>
      <c r="N23" s="17">
        <v>11</v>
      </c>
      <c r="O23" s="18"/>
    </row>
    <row r="24" spans="1:15" x14ac:dyDescent="0.25">
      <c r="A24" s="12">
        <v>13</v>
      </c>
      <c r="B24" s="12">
        <v>445</v>
      </c>
      <c r="C24" s="12">
        <v>136</v>
      </c>
      <c r="D24" s="12">
        <v>27</v>
      </c>
      <c r="E24" s="12">
        <v>125</v>
      </c>
      <c r="F24" s="12">
        <v>126</v>
      </c>
      <c r="G24" s="12">
        <v>31</v>
      </c>
      <c r="I24" s="17">
        <v>13</v>
      </c>
      <c r="J24" s="17">
        <v>579</v>
      </c>
      <c r="K24" s="17">
        <v>171</v>
      </c>
      <c r="L24" s="17">
        <v>37</v>
      </c>
      <c r="M24" s="17">
        <v>166</v>
      </c>
      <c r="N24" s="17">
        <v>167</v>
      </c>
      <c r="O24" s="17">
        <v>38</v>
      </c>
    </row>
    <row r="25" spans="1:15" x14ac:dyDescent="0.25">
      <c r="A25" s="12">
        <v>13.5</v>
      </c>
      <c r="B25" s="12">
        <v>4</v>
      </c>
      <c r="C25" s="13"/>
      <c r="D25" s="13"/>
      <c r="E25" s="13"/>
      <c r="F25" s="12">
        <v>4</v>
      </c>
      <c r="G25" s="13"/>
      <c r="I25" s="17">
        <v>13.5</v>
      </c>
      <c r="J25" s="17">
        <v>6</v>
      </c>
      <c r="K25" s="18"/>
      <c r="L25" s="18"/>
      <c r="M25" s="18"/>
      <c r="N25" s="17">
        <v>6</v>
      </c>
      <c r="O25" s="18"/>
    </row>
    <row r="26" spans="1:15" x14ac:dyDescent="0.25">
      <c r="A26" s="12">
        <v>14</v>
      </c>
      <c r="B26" s="12">
        <v>74</v>
      </c>
      <c r="C26" s="12">
        <v>19</v>
      </c>
      <c r="D26" s="12">
        <v>2</v>
      </c>
      <c r="E26" s="12">
        <v>28</v>
      </c>
      <c r="F26" s="12">
        <v>20</v>
      </c>
      <c r="G26" s="12">
        <v>5</v>
      </c>
      <c r="I26" s="17">
        <v>14</v>
      </c>
      <c r="J26" s="17">
        <v>104</v>
      </c>
      <c r="K26" s="17">
        <v>26</v>
      </c>
      <c r="L26" s="17">
        <v>4</v>
      </c>
      <c r="M26" s="17">
        <v>44</v>
      </c>
      <c r="N26" s="17">
        <v>25</v>
      </c>
      <c r="O26" s="17">
        <v>5</v>
      </c>
    </row>
    <row r="27" spans="1:15" x14ac:dyDescent="0.25">
      <c r="A27" s="12">
        <v>14.5</v>
      </c>
      <c r="B27" s="12">
        <v>3</v>
      </c>
      <c r="C27" s="13"/>
      <c r="D27" s="13"/>
      <c r="E27" s="13"/>
      <c r="F27" s="12">
        <v>2</v>
      </c>
      <c r="G27" s="12">
        <v>1</v>
      </c>
      <c r="I27" s="17">
        <v>14.5</v>
      </c>
      <c r="J27" s="17">
        <v>5</v>
      </c>
      <c r="K27" s="18"/>
      <c r="L27" s="18"/>
      <c r="M27" s="18"/>
      <c r="N27" s="17">
        <v>2</v>
      </c>
      <c r="O27" s="17">
        <v>3</v>
      </c>
    </row>
    <row r="28" spans="1:15" x14ac:dyDescent="0.25">
      <c r="A28" s="12">
        <v>15</v>
      </c>
      <c r="B28" s="12">
        <v>117</v>
      </c>
      <c r="C28" s="12">
        <v>25</v>
      </c>
      <c r="D28" s="12">
        <v>2</v>
      </c>
      <c r="E28" s="12">
        <v>56</v>
      </c>
      <c r="F28" s="12">
        <v>18</v>
      </c>
      <c r="G28" s="12">
        <v>16</v>
      </c>
      <c r="I28" s="17">
        <v>15</v>
      </c>
      <c r="J28" s="17">
        <v>162</v>
      </c>
      <c r="K28" s="17">
        <v>32</v>
      </c>
      <c r="L28" s="17">
        <v>3</v>
      </c>
      <c r="M28" s="17">
        <v>80</v>
      </c>
      <c r="N28" s="17">
        <v>23</v>
      </c>
      <c r="O28" s="17">
        <v>24</v>
      </c>
    </row>
    <row r="29" spans="1:15" x14ac:dyDescent="0.25">
      <c r="A29" s="12">
        <v>15.5</v>
      </c>
      <c r="B29" s="12">
        <v>1</v>
      </c>
      <c r="C29" s="13"/>
      <c r="D29" s="13"/>
      <c r="E29" s="13"/>
      <c r="F29" s="12">
        <v>1</v>
      </c>
      <c r="G29" s="13"/>
      <c r="I29" s="17">
        <v>15.5</v>
      </c>
      <c r="J29" s="17">
        <v>1</v>
      </c>
      <c r="K29" s="18"/>
      <c r="L29" s="18"/>
      <c r="M29" s="18"/>
      <c r="N29" s="17">
        <v>1</v>
      </c>
      <c r="O29" s="18"/>
    </row>
    <row r="30" spans="1:15" x14ac:dyDescent="0.25">
      <c r="A30" s="12">
        <v>16</v>
      </c>
      <c r="B30" s="12">
        <v>91</v>
      </c>
      <c r="C30" s="12">
        <v>13</v>
      </c>
      <c r="D30" s="12">
        <v>5</v>
      </c>
      <c r="E30" s="12">
        <v>45</v>
      </c>
      <c r="F30" s="12">
        <v>13</v>
      </c>
      <c r="G30" s="12">
        <v>15</v>
      </c>
      <c r="I30" s="17">
        <v>16</v>
      </c>
      <c r="J30" s="17">
        <v>118</v>
      </c>
      <c r="K30" s="17">
        <v>21</v>
      </c>
      <c r="L30" s="17">
        <v>6</v>
      </c>
      <c r="M30" s="17">
        <v>52</v>
      </c>
      <c r="N30" s="17">
        <v>18</v>
      </c>
      <c r="O30" s="17">
        <v>21</v>
      </c>
    </row>
    <row r="31" spans="1:15" x14ac:dyDescent="0.25">
      <c r="A31" s="12">
        <v>16.5</v>
      </c>
      <c r="B31" s="12">
        <v>1</v>
      </c>
      <c r="C31" s="13"/>
      <c r="D31" s="13"/>
      <c r="E31" s="13"/>
      <c r="F31" s="12">
        <v>1</v>
      </c>
      <c r="G31" s="13"/>
      <c r="I31" s="17">
        <v>16.5</v>
      </c>
      <c r="J31" s="17">
        <v>1</v>
      </c>
      <c r="K31" s="18"/>
      <c r="L31" s="18"/>
      <c r="M31" s="18"/>
      <c r="N31" s="17">
        <v>1</v>
      </c>
      <c r="O31" s="18"/>
    </row>
    <row r="32" spans="1:15" x14ac:dyDescent="0.25">
      <c r="A32" s="12">
        <v>17</v>
      </c>
      <c r="B32" s="12">
        <v>9</v>
      </c>
      <c r="C32" s="13"/>
      <c r="D32" s="13"/>
      <c r="E32" s="12">
        <v>8</v>
      </c>
      <c r="F32" s="13"/>
      <c r="G32" s="12">
        <v>1</v>
      </c>
      <c r="I32" s="17">
        <v>17</v>
      </c>
      <c r="J32" s="17">
        <v>13</v>
      </c>
      <c r="K32" s="18"/>
      <c r="L32" s="18"/>
      <c r="M32" s="17">
        <v>11</v>
      </c>
      <c r="N32" s="18"/>
      <c r="O32" s="17">
        <v>2</v>
      </c>
    </row>
    <row r="33" spans="1:15" x14ac:dyDescent="0.25">
      <c r="A33" s="12">
        <v>17.5</v>
      </c>
      <c r="B33" s="12">
        <v>1</v>
      </c>
      <c r="C33" s="13"/>
      <c r="D33" s="13"/>
      <c r="E33" s="13"/>
      <c r="F33" s="13"/>
      <c r="G33" s="12">
        <v>1</v>
      </c>
      <c r="I33" s="17">
        <v>17.5</v>
      </c>
      <c r="J33" s="17">
        <v>1</v>
      </c>
      <c r="K33" s="18"/>
      <c r="L33" s="18"/>
      <c r="M33" s="18"/>
      <c r="N33" s="18"/>
      <c r="O33" s="17">
        <v>1</v>
      </c>
    </row>
    <row r="34" spans="1:15" x14ac:dyDescent="0.25">
      <c r="A34" s="12">
        <v>18</v>
      </c>
      <c r="B34" s="12">
        <v>5</v>
      </c>
      <c r="C34" s="13"/>
      <c r="D34" s="13"/>
      <c r="E34" s="12">
        <v>5</v>
      </c>
      <c r="F34" s="13"/>
      <c r="G34" s="13"/>
      <c r="I34" s="17">
        <v>18</v>
      </c>
      <c r="J34" s="17">
        <v>8</v>
      </c>
      <c r="K34" s="18"/>
      <c r="L34" s="18"/>
      <c r="M34" s="17">
        <v>8</v>
      </c>
      <c r="N34" s="18"/>
      <c r="O34" s="18"/>
    </row>
    <row r="35" spans="1:15" x14ac:dyDescent="0.25">
      <c r="A35" s="12">
        <v>19</v>
      </c>
      <c r="B35" s="12">
        <v>1</v>
      </c>
      <c r="C35" s="13"/>
      <c r="D35" s="13"/>
      <c r="E35" s="12">
        <v>1</v>
      </c>
      <c r="F35" s="13"/>
      <c r="G35" s="13"/>
      <c r="I35" s="17">
        <v>19</v>
      </c>
      <c r="J35" s="17">
        <v>1</v>
      </c>
      <c r="K35" s="18"/>
      <c r="L35" s="18"/>
      <c r="M35" s="17">
        <v>1</v>
      </c>
      <c r="N35" s="18"/>
      <c r="O35" s="18"/>
    </row>
    <row r="36" spans="1:15" x14ac:dyDescent="0.25">
      <c r="A36" s="14" t="s">
        <v>46</v>
      </c>
      <c r="B36" s="14">
        <f>SUM(B3:B35)</f>
        <v>2747</v>
      </c>
      <c r="C36" s="14">
        <f t="shared" ref="C36:G36" si="0">SUM(C3:C35)</f>
        <v>570</v>
      </c>
      <c r="D36" s="14">
        <f t="shared" si="0"/>
        <v>233</v>
      </c>
      <c r="E36" s="14">
        <f t="shared" si="0"/>
        <v>1004</v>
      </c>
      <c r="F36" s="14">
        <f t="shared" si="0"/>
        <v>712</v>
      </c>
      <c r="G36" s="14">
        <f t="shared" si="0"/>
        <v>228</v>
      </c>
      <c r="I36" s="14" t="s">
        <v>62</v>
      </c>
      <c r="J36" s="14">
        <f>SUM(J3:J35)</f>
        <v>2747</v>
      </c>
      <c r="K36" s="14">
        <f t="shared" ref="K36:O36" si="1">SUM(K3:K35)</f>
        <v>570</v>
      </c>
      <c r="L36" s="14">
        <f t="shared" si="1"/>
        <v>233</v>
      </c>
      <c r="M36" s="14">
        <f t="shared" si="1"/>
        <v>1004</v>
      </c>
      <c r="N36" s="14">
        <f t="shared" si="1"/>
        <v>712</v>
      </c>
      <c r="O36" s="14">
        <f t="shared" si="1"/>
        <v>228</v>
      </c>
    </row>
    <row r="38" spans="1:15" x14ac:dyDescent="0.25">
      <c r="A38" s="11" t="s">
        <v>53</v>
      </c>
      <c r="B38" s="11" t="s">
        <v>46</v>
      </c>
      <c r="C38" s="11" t="s">
        <v>54</v>
      </c>
      <c r="D38" s="11" t="s">
        <v>55</v>
      </c>
      <c r="E38" s="11" t="s">
        <v>56</v>
      </c>
      <c r="F38" s="11" t="s">
        <v>57</v>
      </c>
      <c r="G38" s="11" t="s">
        <v>58</v>
      </c>
      <c r="I38" s="11" t="s">
        <v>61</v>
      </c>
      <c r="J38" s="11" t="s">
        <v>46</v>
      </c>
      <c r="K38" s="11" t="s">
        <v>54</v>
      </c>
      <c r="L38" s="11" t="s">
        <v>55</v>
      </c>
      <c r="M38" s="11" t="s">
        <v>56</v>
      </c>
      <c r="N38" s="11" t="s">
        <v>57</v>
      </c>
      <c r="O38" s="11" t="s">
        <v>58</v>
      </c>
    </row>
    <row r="39" spans="1:15" x14ac:dyDescent="0.25">
      <c r="A39" s="14" t="s">
        <v>59</v>
      </c>
      <c r="B39" s="14">
        <f>SUM(B3:B21)</f>
        <v>1498</v>
      </c>
      <c r="C39" s="14">
        <f t="shared" ref="C39:G39" si="2">SUM(C3:C21)</f>
        <v>284</v>
      </c>
      <c r="D39" s="14">
        <f t="shared" si="2"/>
        <v>168</v>
      </c>
      <c r="E39" s="14">
        <f t="shared" si="2"/>
        <v>530</v>
      </c>
      <c r="F39" s="14">
        <f t="shared" si="2"/>
        <v>392</v>
      </c>
      <c r="G39" s="14">
        <f t="shared" si="2"/>
        <v>124</v>
      </c>
      <c r="I39" s="14" t="s">
        <v>59</v>
      </c>
      <c r="J39" s="14">
        <f>SUM(J3:J21)</f>
        <v>1124</v>
      </c>
      <c r="K39" s="14">
        <f t="shared" ref="K39:O39" si="3">SUM(K3:K21)</f>
        <v>181</v>
      </c>
      <c r="L39" s="14">
        <f t="shared" si="3"/>
        <v>149</v>
      </c>
      <c r="M39" s="14">
        <f t="shared" si="3"/>
        <v>379</v>
      </c>
      <c r="N39" s="14">
        <f t="shared" si="3"/>
        <v>316</v>
      </c>
      <c r="O39" s="14">
        <f t="shared" si="3"/>
        <v>99</v>
      </c>
    </row>
    <row r="40" spans="1:15" x14ac:dyDescent="0.25">
      <c r="A40" s="14" t="s">
        <v>60</v>
      </c>
      <c r="B40" s="14">
        <f>SUM(B22:B35)</f>
        <v>1249</v>
      </c>
      <c r="C40" s="14">
        <f t="shared" ref="C40:G40" si="4">SUM(C22:C35)</f>
        <v>286</v>
      </c>
      <c r="D40" s="14">
        <f t="shared" si="4"/>
        <v>65</v>
      </c>
      <c r="E40" s="14">
        <f t="shared" si="4"/>
        <v>474</v>
      </c>
      <c r="F40" s="14">
        <f t="shared" si="4"/>
        <v>320</v>
      </c>
      <c r="G40" s="14">
        <f t="shared" si="4"/>
        <v>104</v>
      </c>
      <c r="I40" s="14" t="s">
        <v>60</v>
      </c>
      <c r="J40" s="14">
        <f>SUM(J22:J35)</f>
        <v>1623</v>
      </c>
      <c r="K40" s="14">
        <f t="shared" ref="K40:O40" si="5">SUM(K22:K35)</f>
        <v>389</v>
      </c>
      <c r="L40" s="14">
        <f t="shared" si="5"/>
        <v>84</v>
      </c>
      <c r="M40" s="14">
        <f t="shared" si="5"/>
        <v>625</v>
      </c>
      <c r="N40" s="14">
        <f t="shared" si="5"/>
        <v>396</v>
      </c>
      <c r="O40" s="14">
        <f t="shared" si="5"/>
        <v>129</v>
      </c>
    </row>
    <row r="41" spans="1:15" x14ac:dyDescent="0.25">
      <c r="A41" s="14" t="s">
        <v>46</v>
      </c>
      <c r="B41" s="14">
        <f>B39+B40</f>
        <v>2747</v>
      </c>
      <c r="C41" s="14">
        <f t="shared" ref="C41:G41" si="6">C39+C40</f>
        <v>570</v>
      </c>
      <c r="D41" s="14">
        <f t="shared" si="6"/>
        <v>233</v>
      </c>
      <c r="E41" s="14">
        <f t="shared" si="6"/>
        <v>1004</v>
      </c>
      <c r="F41" s="14">
        <f t="shared" si="6"/>
        <v>712</v>
      </c>
      <c r="G41" s="14">
        <f t="shared" si="6"/>
        <v>228</v>
      </c>
      <c r="I41" s="14" t="s">
        <v>46</v>
      </c>
      <c r="J41" s="14">
        <f>J39+J40</f>
        <v>2747</v>
      </c>
      <c r="K41" s="14">
        <f t="shared" ref="K41:O41" si="7">K39+K40</f>
        <v>570</v>
      </c>
      <c r="L41" s="14">
        <f t="shared" si="7"/>
        <v>233</v>
      </c>
      <c r="M41" s="14">
        <f t="shared" si="7"/>
        <v>1004</v>
      </c>
      <c r="N41" s="14">
        <f t="shared" si="7"/>
        <v>712</v>
      </c>
      <c r="O41" s="14">
        <f t="shared" si="7"/>
        <v>228</v>
      </c>
    </row>
    <row r="44" spans="1:15" x14ac:dyDescent="0.25">
      <c r="A44" s="11" t="s">
        <v>53</v>
      </c>
      <c r="B44" s="11" t="s">
        <v>46</v>
      </c>
      <c r="C44" s="11" t="s">
        <v>54</v>
      </c>
      <c r="D44" s="11" t="s">
        <v>55</v>
      </c>
      <c r="E44" s="11" t="s">
        <v>56</v>
      </c>
      <c r="F44" s="11" t="s">
        <v>57</v>
      </c>
      <c r="G44" s="11" t="s">
        <v>58</v>
      </c>
      <c r="I44" s="11" t="s">
        <v>61</v>
      </c>
      <c r="J44" s="11" t="s">
        <v>46</v>
      </c>
      <c r="K44" s="11" t="s">
        <v>54</v>
      </c>
      <c r="L44" s="11" t="s">
        <v>55</v>
      </c>
      <c r="M44" s="11" t="s">
        <v>56</v>
      </c>
      <c r="N44" s="11" t="s">
        <v>57</v>
      </c>
      <c r="O44" s="11" t="s">
        <v>58</v>
      </c>
    </row>
    <row r="45" spans="1:15" x14ac:dyDescent="0.25">
      <c r="A45" s="14" t="s">
        <v>59</v>
      </c>
      <c r="B45" s="15">
        <f>B39/B$41</f>
        <v>0.54532216963960689</v>
      </c>
      <c r="C45" s="15">
        <f t="shared" ref="C45:G45" si="8">C39/C$41</f>
        <v>0.49824561403508771</v>
      </c>
      <c r="D45" s="15">
        <f t="shared" si="8"/>
        <v>0.72103004291845496</v>
      </c>
      <c r="E45" s="15">
        <f t="shared" si="8"/>
        <v>0.52788844621513942</v>
      </c>
      <c r="F45" s="15">
        <f t="shared" si="8"/>
        <v>0.550561797752809</v>
      </c>
      <c r="G45" s="15">
        <f t="shared" si="8"/>
        <v>0.54385964912280704</v>
      </c>
      <c r="I45" s="14" t="s">
        <v>59</v>
      </c>
      <c r="J45" s="15">
        <f>J39/J$41</f>
        <v>0.40917364397524575</v>
      </c>
      <c r="K45" s="15">
        <f t="shared" ref="K45:O45" si="9">K39/K$41</f>
        <v>0.31754385964912279</v>
      </c>
      <c r="L45" s="15">
        <f t="shared" si="9"/>
        <v>0.63948497854077258</v>
      </c>
      <c r="M45" s="15">
        <f t="shared" si="9"/>
        <v>0.37749003984063745</v>
      </c>
      <c r="N45" s="15">
        <f t="shared" si="9"/>
        <v>0.4438202247191011</v>
      </c>
      <c r="O45" s="15">
        <f t="shared" si="9"/>
        <v>0.43421052631578949</v>
      </c>
    </row>
    <row r="46" spans="1:15" x14ac:dyDescent="0.25">
      <c r="A46" s="14" t="s">
        <v>60</v>
      </c>
      <c r="B46" s="15">
        <f t="shared" ref="B46:G46" si="10">B40/B$41</f>
        <v>0.45467783036039316</v>
      </c>
      <c r="C46" s="15">
        <f t="shared" si="10"/>
        <v>0.50175438596491229</v>
      </c>
      <c r="D46" s="15">
        <f t="shared" si="10"/>
        <v>0.27896995708154504</v>
      </c>
      <c r="E46" s="15">
        <f t="shared" si="10"/>
        <v>0.47211155378486058</v>
      </c>
      <c r="F46" s="15">
        <f t="shared" si="10"/>
        <v>0.449438202247191</v>
      </c>
      <c r="G46" s="15">
        <f t="shared" si="10"/>
        <v>0.45614035087719296</v>
      </c>
      <c r="I46" s="14" t="s">
        <v>60</v>
      </c>
      <c r="J46" s="15">
        <f t="shared" ref="J46:O46" si="11">J40/J$41</f>
        <v>0.59082635602475431</v>
      </c>
      <c r="K46" s="15">
        <f t="shared" si="11"/>
        <v>0.68245614035087721</v>
      </c>
      <c r="L46" s="15">
        <f t="shared" si="11"/>
        <v>0.36051502145922748</v>
      </c>
      <c r="M46" s="15">
        <f t="shared" si="11"/>
        <v>0.62250996015936255</v>
      </c>
      <c r="N46" s="15">
        <f t="shared" si="11"/>
        <v>0.5561797752808989</v>
      </c>
      <c r="O46" s="15">
        <f t="shared" si="11"/>
        <v>0.56578947368421051</v>
      </c>
    </row>
    <row r="47" spans="1:15" x14ac:dyDescent="0.25">
      <c r="A47" s="14" t="s">
        <v>46</v>
      </c>
      <c r="B47" s="15">
        <f t="shared" ref="B47:G47" si="12">B41/B$41</f>
        <v>1</v>
      </c>
      <c r="C47" s="15">
        <f t="shared" si="12"/>
        <v>1</v>
      </c>
      <c r="D47" s="15">
        <f t="shared" si="12"/>
        <v>1</v>
      </c>
      <c r="E47" s="15">
        <f t="shared" si="12"/>
        <v>1</v>
      </c>
      <c r="F47" s="15">
        <f t="shared" si="12"/>
        <v>1</v>
      </c>
      <c r="G47" s="15">
        <f t="shared" si="12"/>
        <v>1</v>
      </c>
      <c r="I47" s="14" t="s">
        <v>46</v>
      </c>
      <c r="J47" s="15">
        <f t="shared" ref="J47:O47" si="13">J41/J$41</f>
        <v>1</v>
      </c>
      <c r="K47" s="15">
        <f t="shared" si="13"/>
        <v>1</v>
      </c>
      <c r="L47" s="15">
        <f t="shared" si="13"/>
        <v>1</v>
      </c>
      <c r="M47" s="15">
        <f t="shared" si="13"/>
        <v>1</v>
      </c>
      <c r="N47" s="15">
        <f t="shared" si="13"/>
        <v>1</v>
      </c>
      <c r="O47" s="15">
        <f t="shared" si="13"/>
        <v>1</v>
      </c>
    </row>
  </sheetData>
  <pageMargins left="0.7" right="0.7" top="0.75" bottom="0.75" header="0.3" footer="0.3"/>
  <pageSetup scale="73" orientation="landscape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6"/>
  <sheetViews>
    <sheetView topLeftCell="A34" workbookViewId="0">
      <selection activeCell="H20" sqref="H20"/>
    </sheetView>
  </sheetViews>
  <sheetFormatPr defaultRowHeight="15" x14ac:dyDescent="0.25"/>
  <cols>
    <col min="1" max="1" width="13" customWidth="1"/>
  </cols>
  <sheetData>
    <row r="1" spans="1:7" x14ac:dyDescent="0.25">
      <c r="A1" t="s">
        <v>86</v>
      </c>
    </row>
    <row r="2" spans="1:7" x14ac:dyDescent="0.25">
      <c r="A2" s="19" t="s">
        <v>65</v>
      </c>
      <c r="B2" s="19" t="s">
        <v>46</v>
      </c>
      <c r="C2" s="19" t="s">
        <v>54</v>
      </c>
      <c r="D2" s="19" t="s">
        <v>55</v>
      </c>
      <c r="E2" s="19" t="s">
        <v>56</v>
      </c>
      <c r="F2" s="19" t="s">
        <v>57</v>
      </c>
      <c r="G2" s="19" t="s">
        <v>58</v>
      </c>
    </row>
    <row r="3" spans="1:7" x14ac:dyDescent="0.25">
      <c r="A3" s="20" t="s">
        <v>69</v>
      </c>
      <c r="B3" s="21">
        <v>1767</v>
      </c>
      <c r="C3" s="21">
        <v>395</v>
      </c>
      <c r="D3" s="21">
        <v>120</v>
      </c>
      <c r="E3" s="21">
        <v>755</v>
      </c>
      <c r="F3" s="21">
        <v>340</v>
      </c>
      <c r="G3" s="21">
        <v>157</v>
      </c>
    </row>
    <row r="4" spans="1:7" x14ac:dyDescent="0.25">
      <c r="A4" s="20" t="s">
        <v>70</v>
      </c>
      <c r="B4" s="21">
        <v>15</v>
      </c>
      <c r="C4" s="22"/>
      <c r="D4" s="22"/>
      <c r="E4" s="21">
        <v>15</v>
      </c>
      <c r="F4" s="22"/>
      <c r="G4" s="22"/>
    </row>
    <row r="5" spans="1:7" x14ac:dyDescent="0.25">
      <c r="A5" s="20" t="s">
        <v>71</v>
      </c>
      <c r="B5" s="21">
        <v>8</v>
      </c>
      <c r="C5" s="22"/>
      <c r="D5" s="22"/>
      <c r="E5" s="21">
        <v>8</v>
      </c>
      <c r="F5" s="22"/>
      <c r="G5" s="22"/>
    </row>
    <row r="6" spans="1:7" x14ac:dyDescent="0.25">
      <c r="A6" s="20" t="s">
        <v>72</v>
      </c>
      <c r="B6" s="21">
        <v>3</v>
      </c>
      <c r="C6" s="22"/>
      <c r="D6" s="22"/>
      <c r="E6" s="21">
        <v>1</v>
      </c>
      <c r="F6" s="21">
        <v>1</v>
      </c>
      <c r="G6" s="21">
        <v>1</v>
      </c>
    </row>
    <row r="7" spans="1:7" x14ac:dyDescent="0.25">
      <c r="A7" s="20" t="s">
        <v>73</v>
      </c>
      <c r="B7" s="21">
        <v>2499</v>
      </c>
      <c r="C7" s="21">
        <v>449</v>
      </c>
      <c r="D7" s="21">
        <v>204</v>
      </c>
      <c r="E7" s="21">
        <v>996</v>
      </c>
      <c r="F7" s="21">
        <v>623</v>
      </c>
      <c r="G7" s="21">
        <v>227</v>
      </c>
    </row>
    <row r="8" spans="1:7" x14ac:dyDescent="0.25">
      <c r="A8" s="20" t="s">
        <v>74</v>
      </c>
      <c r="B8" s="21">
        <v>11</v>
      </c>
      <c r="C8" s="22"/>
      <c r="D8" s="22"/>
      <c r="E8" s="21">
        <v>11</v>
      </c>
      <c r="F8" s="22"/>
      <c r="G8" s="22"/>
    </row>
    <row r="9" spans="1:7" x14ac:dyDescent="0.25">
      <c r="A9" s="20" t="s">
        <v>75</v>
      </c>
      <c r="B9" s="21">
        <v>5</v>
      </c>
      <c r="C9" s="22"/>
      <c r="D9" s="22"/>
      <c r="E9" s="21">
        <v>5</v>
      </c>
      <c r="F9" s="22"/>
      <c r="G9" s="22"/>
    </row>
    <row r="10" spans="1:7" x14ac:dyDescent="0.25">
      <c r="A10" s="20" t="s">
        <v>66</v>
      </c>
      <c r="B10" s="21">
        <v>2443</v>
      </c>
      <c r="C10" s="21">
        <v>468</v>
      </c>
      <c r="D10" s="21">
        <v>187</v>
      </c>
      <c r="E10" s="21">
        <v>848</v>
      </c>
      <c r="F10" s="21">
        <v>765</v>
      </c>
      <c r="G10" s="21">
        <v>175</v>
      </c>
    </row>
    <row r="11" spans="1:7" x14ac:dyDescent="0.25">
      <c r="A11" s="20" t="s">
        <v>76</v>
      </c>
      <c r="B11" s="21">
        <v>10</v>
      </c>
      <c r="C11" s="22"/>
      <c r="D11" s="22"/>
      <c r="E11" s="21">
        <v>9</v>
      </c>
      <c r="F11" s="21">
        <v>1</v>
      </c>
      <c r="G11" s="22"/>
    </row>
    <row r="12" spans="1:7" x14ac:dyDescent="0.25">
      <c r="A12" s="20" t="s">
        <v>77</v>
      </c>
      <c r="B12" s="21">
        <v>4</v>
      </c>
      <c r="C12" s="22"/>
      <c r="D12" s="22"/>
      <c r="E12" s="21">
        <v>4</v>
      </c>
      <c r="F12" s="22"/>
      <c r="G12" s="22"/>
    </row>
    <row r="13" spans="1:7" x14ac:dyDescent="0.25">
      <c r="A13" s="20" t="s">
        <v>78</v>
      </c>
      <c r="B13" s="21">
        <v>886</v>
      </c>
      <c r="C13" s="21">
        <v>192</v>
      </c>
      <c r="D13" s="21">
        <v>62</v>
      </c>
      <c r="E13" s="21">
        <v>339</v>
      </c>
      <c r="F13" s="21">
        <v>231</v>
      </c>
      <c r="G13" s="21">
        <v>62</v>
      </c>
    </row>
    <row r="14" spans="1:7" x14ac:dyDescent="0.25">
      <c r="A14" s="20" t="s">
        <v>79</v>
      </c>
      <c r="B14" s="21">
        <v>1</v>
      </c>
      <c r="C14" s="22"/>
      <c r="D14" s="22"/>
      <c r="E14" s="21">
        <v>1</v>
      </c>
      <c r="F14" s="22"/>
      <c r="G14" s="22"/>
    </row>
    <row r="15" spans="1:7" x14ac:dyDescent="0.25">
      <c r="A15" s="20" t="s">
        <v>80</v>
      </c>
      <c r="B15" s="21">
        <v>3</v>
      </c>
      <c r="C15" s="22"/>
      <c r="D15" s="22"/>
      <c r="E15" s="21">
        <v>3</v>
      </c>
      <c r="F15" s="22"/>
      <c r="G15" s="22"/>
    </row>
    <row r="16" spans="1:7" x14ac:dyDescent="0.25">
      <c r="A16" s="20" t="s">
        <v>81</v>
      </c>
      <c r="B16" s="21">
        <v>1018</v>
      </c>
      <c r="C16" s="21">
        <v>178</v>
      </c>
      <c r="D16" s="21">
        <v>87</v>
      </c>
      <c r="E16" s="21">
        <v>409</v>
      </c>
      <c r="F16" s="21">
        <v>267</v>
      </c>
      <c r="G16" s="21">
        <v>77</v>
      </c>
    </row>
    <row r="17" spans="1:7" x14ac:dyDescent="0.25">
      <c r="A17" s="20" t="s">
        <v>82</v>
      </c>
      <c r="B17" s="21">
        <v>106</v>
      </c>
      <c r="C17" s="21">
        <v>78</v>
      </c>
      <c r="D17" s="21">
        <v>1</v>
      </c>
      <c r="E17" s="21">
        <v>17</v>
      </c>
      <c r="F17" s="21">
        <v>9</v>
      </c>
      <c r="G17" s="21">
        <v>1</v>
      </c>
    </row>
    <row r="18" spans="1:7" x14ac:dyDescent="0.25">
      <c r="A18" s="20" t="s">
        <v>67</v>
      </c>
      <c r="B18" s="21">
        <v>1</v>
      </c>
      <c r="C18" s="21">
        <v>1</v>
      </c>
      <c r="D18" s="22"/>
      <c r="E18" s="22"/>
      <c r="F18" s="22"/>
      <c r="G18" s="22"/>
    </row>
    <row r="19" spans="1:7" x14ac:dyDescent="0.25">
      <c r="A19" s="20" t="s">
        <v>68</v>
      </c>
      <c r="B19" s="21">
        <v>10</v>
      </c>
      <c r="C19" s="22"/>
      <c r="D19" s="22"/>
      <c r="E19" s="21">
        <v>10</v>
      </c>
      <c r="F19" s="22"/>
      <c r="G19" s="22"/>
    </row>
    <row r="20" spans="1:7" x14ac:dyDescent="0.25">
      <c r="A20" s="20" t="s">
        <v>83</v>
      </c>
      <c r="B20" s="21">
        <v>733</v>
      </c>
      <c r="C20" s="21">
        <v>56</v>
      </c>
      <c r="D20" s="21">
        <v>50</v>
      </c>
      <c r="E20" s="21">
        <v>334</v>
      </c>
      <c r="F20" s="21">
        <v>235</v>
      </c>
      <c r="G20" s="21">
        <v>58</v>
      </c>
    </row>
    <row r="22" spans="1:7" x14ac:dyDescent="0.25">
      <c r="A22" t="s">
        <v>85</v>
      </c>
    </row>
    <row r="23" spans="1:7" x14ac:dyDescent="0.25">
      <c r="A23" s="19" t="s">
        <v>65</v>
      </c>
      <c r="B23" s="19" t="s">
        <v>46</v>
      </c>
      <c r="C23" s="19" t="s">
        <v>54</v>
      </c>
      <c r="D23" s="19" t="s">
        <v>55</v>
      </c>
      <c r="E23" s="19" t="s">
        <v>56</v>
      </c>
      <c r="F23" s="19" t="s">
        <v>57</v>
      </c>
      <c r="G23" s="19" t="s">
        <v>58</v>
      </c>
    </row>
    <row r="24" spans="1:7" x14ac:dyDescent="0.25">
      <c r="A24" s="20" t="s">
        <v>69</v>
      </c>
      <c r="B24" s="14">
        <f t="shared" ref="B24:G24" si="0">SUM(B3:B5)</f>
        <v>1790</v>
      </c>
      <c r="C24" s="14">
        <f t="shared" si="0"/>
        <v>395</v>
      </c>
      <c r="D24" s="14">
        <f t="shared" si="0"/>
        <v>120</v>
      </c>
      <c r="E24" s="14">
        <f t="shared" si="0"/>
        <v>778</v>
      </c>
      <c r="F24" s="14">
        <f t="shared" si="0"/>
        <v>340</v>
      </c>
      <c r="G24" s="14">
        <f t="shared" si="0"/>
        <v>157</v>
      </c>
    </row>
    <row r="25" spans="1:7" x14ac:dyDescent="0.25">
      <c r="A25" s="20" t="s">
        <v>73</v>
      </c>
      <c r="B25" s="14">
        <f>SUM(B7:B9)</f>
        <v>2515</v>
      </c>
      <c r="C25" s="14">
        <f t="shared" ref="C25:G25" si="1">SUM(C7:C9)</f>
        <v>449</v>
      </c>
      <c r="D25" s="14">
        <f t="shared" si="1"/>
        <v>204</v>
      </c>
      <c r="E25" s="14">
        <f t="shared" si="1"/>
        <v>1012</v>
      </c>
      <c r="F25" s="14">
        <f t="shared" si="1"/>
        <v>623</v>
      </c>
      <c r="G25" s="14">
        <f t="shared" si="1"/>
        <v>227</v>
      </c>
    </row>
    <row r="26" spans="1:7" x14ac:dyDescent="0.25">
      <c r="A26" s="20" t="s">
        <v>66</v>
      </c>
      <c r="B26" s="14">
        <f>SUM(B10:B12)</f>
        <v>2457</v>
      </c>
      <c r="C26" s="14">
        <f t="shared" ref="C26:G26" si="2">SUM(C10:C12)</f>
        <v>468</v>
      </c>
      <c r="D26" s="14">
        <f t="shared" si="2"/>
        <v>187</v>
      </c>
      <c r="E26" s="14">
        <f t="shared" si="2"/>
        <v>861</v>
      </c>
      <c r="F26" s="14">
        <f t="shared" si="2"/>
        <v>766</v>
      </c>
      <c r="G26" s="14">
        <f t="shared" si="2"/>
        <v>175</v>
      </c>
    </row>
    <row r="27" spans="1:7" x14ac:dyDescent="0.25">
      <c r="A27" s="20" t="s">
        <v>78</v>
      </c>
      <c r="B27" s="14">
        <f>SUM(B13:B15)</f>
        <v>890</v>
      </c>
      <c r="C27" s="14">
        <f t="shared" ref="C27:G27" si="3">SUM(C13:C15)</f>
        <v>192</v>
      </c>
      <c r="D27" s="14">
        <f t="shared" si="3"/>
        <v>62</v>
      </c>
      <c r="E27" s="14">
        <f t="shared" si="3"/>
        <v>343</v>
      </c>
      <c r="F27" s="14">
        <f t="shared" si="3"/>
        <v>231</v>
      </c>
      <c r="G27" s="14">
        <f t="shared" si="3"/>
        <v>62</v>
      </c>
    </row>
    <row r="28" spans="1:7" x14ac:dyDescent="0.25">
      <c r="A28" s="20" t="s">
        <v>84</v>
      </c>
      <c r="B28" s="14">
        <f>B16</f>
        <v>1018</v>
      </c>
      <c r="C28" s="14">
        <f t="shared" ref="C28:G28" si="4">C16</f>
        <v>178</v>
      </c>
      <c r="D28" s="14">
        <f t="shared" si="4"/>
        <v>87</v>
      </c>
      <c r="E28" s="14">
        <f t="shared" si="4"/>
        <v>409</v>
      </c>
      <c r="F28" s="14">
        <f t="shared" si="4"/>
        <v>267</v>
      </c>
      <c r="G28" s="14">
        <f t="shared" si="4"/>
        <v>77</v>
      </c>
    </row>
    <row r="29" spans="1:7" x14ac:dyDescent="0.25">
      <c r="A29" s="20" t="s">
        <v>83</v>
      </c>
      <c r="B29" s="14">
        <f>B20</f>
        <v>733</v>
      </c>
      <c r="C29" s="14">
        <f t="shared" ref="C29:G29" si="5">C20</f>
        <v>56</v>
      </c>
      <c r="D29" s="14">
        <f t="shared" si="5"/>
        <v>50</v>
      </c>
      <c r="E29" s="14">
        <f t="shared" si="5"/>
        <v>334</v>
      </c>
      <c r="F29" s="14">
        <f t="shared" si="5"/>
        <v>235</v>
      </c>
      <c r="G29" s="14">
        <f t="shared" si="5"/>
        <v>58</v>
      </c>
    </row>
    <row r="30" spans="1:7" x14ac:dyDescent="0.25">
      <c r="A30" s="20" t="s">
        <v>82</v>
      </c>
      <c r="B30" s="14">
        <f>B17</f>
        <v>106</v>
      </c>
      <c r="C30" s="14">
        <f t="shared" ref="C30:G30" si="6">C17</f>
        <v>78</v>
      </c>
      <c r="D30" s="14">
        <f t="shared" si="6"/>
        <v>1</v>
      </c>
      <c r="E30" s="14">
        <f t="shared" si="6"/>
        <v>17</v>
      </c>
      <c r="F30" s="14">
        <f t="shared" si="6"/>
        <v>9</v>
      </c>
      <c r="G30" s="14">
        <f t="shared" si="6"/>
        <v>1</v>
      </c>
    </row>
    <row r="31" spans="1:7" x14ac:dyDescent="0.25">
      <c r="A31" s="20" t="s">
        <v>68</v>
      </c>
      <c r="B31" s="14">
        <f>B19</f>
        <v>10</v>
      </c>
      <c r="C31" s="14">
        <f t="shared" ref="C31:G31" si="7">C19</f>
        <v>0</v>
      </c>
      <c r="D31" s="14">
        <f t="shared" si="7"/>
        <v>0</v>
      </c>
      <c r="E31" s="14">
        <f t="shared" si="7"/>
        <v>10</v>
      </c>
      <c r="F31" s="14">
        <f t="shared" si="7"/>
        <v>0</v>
      </c>
      <c r="G31" s="14">
        <f t="shared" si="7"/>
        <v>0</v>
      </c>
    </row>
    <row r="32" spans="1:7" x14ac:dyDescent="0.25">
      <c r="A32" s="20" t="s">
        <v>62</v>
      </c>
      <c r="B32" s="14">
        <f>SUM(B24:B31)</f>
        <v>9519</v>
      </c>
      <c r="C32" s="14">
        <f t="shared" ref="C32:G32" si="8">SUM(C24:C31)</f>
        <v>1816</v>
      </c>
      <c r="D32" s="14">
        <f t="shared" si="8"/>
        <v>711</v>
      </c>
      <c r="E32" s="14">
        <f t="shared" si="8"/>
        <v>3764</v>
      </c>
      <c r="F32" s="14">
        <f t="shared" si="8"/>
        <v>2471</v>
      </c>
      <c r="G32" s="14">
        <f t="shared" si="8"/>
        <v>757</v>
      </c>
    </row>
    <row r="33" spans="1:7" x14ac:dyDescent="0.25">
      <c r="A33" s="20" t="s">
        <v>89</v>
      </c>
      <c r="B33" s="14">
        <f>B27+B28+B29</f>
        <v>2641</v>
      </c>
      <c r="C33" s="14">
        <f t="shared" ref="C33:G33" si="9">C27+C28+C29</f>
        <v>426</v>
      </c>
      <c r="D33" s="14">
        <f t="shared" si="9"/>
        <v>199</v>
      </c>
      <c r="E33" s="14">
        <f t="shared" si="9"/>
        <v>1086</v>
      </c>
      <c r="F33" s="14">
        <f t="shared" si="9"/>
        <v>733</v>
      </c>
      <c r="G33" s="14">
        <f t="shared" si="9"/>
        <v>197</v>
      </c>
    </row>
    <row r="35" spans="1:7" x14ac:dyDescent="0.25">
      <c r="A35" t="s">
        <v>87</v>
      </c>
    </row>
    <row r="36" spans="1:7" x14ac:dyDescent="0.25">
      <c r="A36" s="19" t="s">
        <v>65</v>
      </c>
      <c r="B36" s="19" t="s">
        <v>46</v>
      </c>
      <c r="C36" s="19" t="s">
        <v>54</v>
      </c>
      <c r="D36" s="19" t="s">
        <v>55</v>
      </c>
      <c r="E36" s="19" t="s">
        <v>56</v>
      </c>
      <c r="F36" s="19" t="s">
        <v>57</v>
      </c>
      <c r="G36" s="19" t="s">
        <v>58</v>
      </c>
    </row>
    <row r="37" spans="1:7" x14ac:dyDescent="0.25">
      <c r="A37" s="20" t="s">
        <v>69</v>
      </c>
      <c r="B37" s="15">
        <f>B24/B$32</f>
        <v>0.18804496270616661</v>
      </c>
      <c r="C37" s="15">
        <f t="shared" ref="C37:G37" si="10">C24/C$32</f>
        <v>0.21751101321585903</v>
      </c>
      <c r="D37" s="15">
        <f t="shared" si="10"/>
        <v>0.16877637130801687</v>
      </c>
      <c r="E37" s="15">
        <f t="shared" si="10"/>
        <v>0.20669500531349627</v>
      </c>
      <c r="F37" s="15">
        <f t="shared" si="10"/>
        <v>0.13759611493322541</v>
      </c>
      <c r="G37" s="15">
        <f t="shared" si="10"/>
        <v>0.20739762219286659</v>
      </c>
    </row>
    <row r="38" spans="1:7" x14ac:dyDescent="0.25">
      <c r="A38" s="20" t="s">
        <v>73</v>
      </c>
      <c r="B38" s="15">
        <f t="shared" ref="B38:G38" si="11">B25/B$32</f>
        <v>0.26420842525475363</v>
      </c>
      <c r="C38" s="15">
        <f t="shared" si="11"/>
        <v>0.2472466960352423</v>
      </c>
      <c r="D38" s="15">
        <f t="shared" si="11"/>
        <v>0.28691983122362869</v>
      </c>
      <c r="E38" s="15">
        <f t="shared" si="11"/>
        <v>0.26886291179596172</v>
      </c>
      <c r="F38" s="15">
        <f t="shared" si="11"/>
        <v>0.25212464589235128</v>
      </c>
      <c r="G38" s="15">
        <f t="shared" si="11"/>
        <v>0.29986789960369881</v>
      </c>
    </row>
    <row r="39" spans="1:7" x14ac:dyDescent="0.25">
      <c r="A39" s="20" t="s">
        <v>66</v>
      </c>
      <c r="B39" s="15">
        <f t="shared" ref="B39:G39" si="12">B26/B$32</f>
        <v>0.25811534825086668</v>
      </c>
      <c r="C39" s="15">
        <f t="shared" si="12"/>
        <v>0.25770925110132159</v>
      </c>
      <c r="D39" s="15">
        <f t="shared" si="12"/>
        <v>0.26300984528832633</v>
      </c>
      <c r="E39" s="15">
        <f t="shared" si="12"/>
        <v>0.22874601487778959</v>
      </c>
      <c r="F39" s="15">
        <f t="shared" si="12"/>
        <v>0.30999595305544314</v>
      </c>
      <c r="G39" s="15">
        <f t="shared" si="12"/>
        <v>0.23117569352708059</v>
      </c>
    </row>
    <row r="40" spans="1:7" x14ac:dyDescent="0.25">
      <c r="A40" s="20" t="s">
        <v>78</v>
      </c>
      <c r="B40" s="15">
        <f t="shared" ref="B40:G40" si="13">B27/B$32</f>
        <v>9.3497216094127533E-2</v>
      </c>
      <c r="C40" s="15">
        <f t="shared" si="13"/>
        <v>0.10572687224669604</v>
      </c>
      <c r="D40" s="15">
        <f t="shared" si="13"/>
        <v>8.7201125175808719E-2</v>
      </c>
      <c r="E40" s="15">
        <f t="shared" si="13"/>
        <v>9.1126461211477147E-2</v>
      </c>
      <c r="F40" s="15">
        <f t="shared" si="13"/>
        <v>9.3484419263456089E-2</v>
      </c>
      <c r="G40" s="15">
        <f t="shared" si="13"/>
        <v>8.1902245706737126E-2</v>
      </c>
    </row>
    <row r="41" spans="1:7" x14ac:dyDescent="0.25">
      <c r="A41" s="20" t="s">
        <v>84</v>
      </c>
      <c r="B41" s="15">
        <f t="shared" ref="B41:G41" si="14">B28/B$32</f>
        <v>0.10694400672339531</v>
      </c>
      <c r="C41" s="15">
        <f t="shared" si="14"/>
        <v>9.8017621145374448E-2</v>
      </c>
      <c r="D41" s="15">
        <f t="shared" si="14"/>
        <v>0.12236286919831224</v>
      </c>
      <c r="E41" s="15">
        <f t="shared" si="14"/>
        <v>0.10866099893730075</v>
      </c>
      <c r="F41" s="15">
        <f t="shared" si="14"/>
        <v>0.10805341966815055</v>
      </c>
      <c r="G41" s="15">
        <f t="shared" si="14"/>
        <v>0.10171730515191546</v>
      </c>
    </row>
    <row r="42" spans="1:7" x14ac:dyDescent="0.25">
      <c r="A42" s="20" t="s">
        <v>83</v>
      </c>
      <c r="B42" s="15">
        <f t="shared" ref="B42:G42" si="15">B29/B$32</f>
        <v>7.7003886962916268E-2</v>
      </c>
      <c r="C42" s="15">
        <f t="shared" si="15"/>
        <v>3.0837004405286344E-2</v>
      </c>
      <c r="D42" s="15">
        <f t="shared" si="15"/>
        <v>7.0323488045007029E-2</v>
      </c>
      <c r="E42" s="15">
        <f t="shared" si="15"/>
        <v>8.8735387885228487E-2</v>
      </c>
      <c r="F42" s="15">
        <f t="shared" si="15"/>
        <v>9.5103197086199923E-2</v>
      </c>
      <c r="G42" s="15">
        <f t="shared" si="15"/>
        <v>7.6618229854689565E-2</v>
      </c>
    </row>
    <row r="43" spans="1:7" x14ac:dyDescent="0.25">
      <c r="A43" s="20" t="s">
        <v>82</v>
      </c>
      <c r="B43" s="15">
        <f t="shared" ref="B43:G43" si="16">B30/B$32</f>
        <v>1.1135623489862381E-2</v>
      </c>
      <c r="C43" s="15">
        <f t="shared" si="16"/>
        <v>4.2951541850220265E-2</v>
      </c>
      <c r="D43" s="15">
        <f t="shared" si="16"/>
        <v>1.4064697609001407E-3</v>
      </c>
      <c r="E43" s="15">
        <f t="shared" si="16"/>
        <v>4.5164718384697131E-3</v>
      </c>
      <c r="F43" s="15">
        <f t="shared" si="16"/>
        <v>3.6422501011736138E-3</v>
      </c>
      <c r="G43" s="15">
        <f t="shared" si="16"/>
        <v>1.321003963011889E-3</v>
      </c>
    </row>
    <row r="44" spans="1:7" x14ac:dyDescent="0.25">
      <c r="A44" s="20" t="s">
        <v>68</v>
      </c>
      <c r="B44" s="15">
        <f t="shared" ref="B44:G44" si="17">B31/B$32</f>
        <v>1.0505305179115453E-3</v>
      </c>
      <c r="C44" s="15">
        <f t="shared" si="17"/>
        <v>0</v>
      </c>
      <c r="D44" s="15">
        <f t="shared" si="17"/>
        <v>0</v>
      </c>
      <c r="E44" s="15">
        <f t="shared" si="17"/>
        <v>2.6567481402763019E-3</v>
      </c>
      <c r="F44" s="15">
        <f t="shared" si="17"/>
        <v>0</v>
      </c>
      <c r="G44" s="15">
        <f t="shared" si="17"/>
        <v>0</v>
      </c>
    </row>
    <row r="45" spans="1:7" x14ac:dyDescent="0.25">
      <c r="A45" s="20" t="s">
        <v>62</v>
      </c>
      <c r="B45" s="15">
        <f t="shared" ref="B45:G45" si="18">B32/B$32</f>
        <v>1</v>
      </c>
      <c r="C45" s="15">
        <f t="shared" si="18"/>
        <v>1</v>
      </c>
      <c r="D45" s="15">
        <f t="shared" si="18"/>
        <v>1</v>
      </c>
      <c r="E45" s="15">
        <f t="shared" si="18"/>
        <v>1</v>
      </c>
      <c r="F45" s="15">
        <f t="shared" si="18"/>
        <v>1</v>
      </c>
      <c r="G45" s="15">
        <f t="shared" si="18"/>
        <v>1</v>
      </c>
    </row>
    <row r="46" spans="1:7" x14ac:dyDescent="0.25">
      <c r="A46" s="20" t="s">
        <v>89</v>
      </c>
      <c r="B46" s="15">
        <f>B33/B32</f>
        <v>0.27744510978043913</v>
      </c>
      <c r="C46" s="15">
        <f t="shared" ref="C46:G46" si="19">C33/C32</f>
        <v>0.23458149779735682</v>
      </c>
      <c r="D46" s="15">
        <f t="shared" si="19"/>
        <v>0.27988748241912798</v>
      </c>
      <c r="E46" s="15">
        <f t="shared" si="19"/>
        <v>0.28852284803400635</v>
      </c>
      <c r="F46" s="15">
        <f t="shared" si="19"/>
        <v>0.29664103601780656</v>
      </c>
      <c r="G46" s="15">
        <f t="shared" si="19"/>
        <v>0.26023778071334214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0"/>
  <sheetViews>
    <sheetView topLeftCell="A16" workbookViewId="0">
      <selection activeCell="F43" sqref="F43"/>
    </sheetView>
  </sheetViews>
  <sheetFormatPr defaultRowHeight="15" x14ac:dyDescent="0.25"/>
  <cols>
    <col min="1" max="1" width="20.85546875" customWidth="1"/>
    <col min="2" max="2" width="7.28515625" customWidth="1"/>
    <col min="3" max="3" width="14" style="1" bestFit="1" customWidth="1"/>
    <col min="4" max="4" width="13.5703125" style="1" bestFit="1" customWidth="1"/>
    <col min="5" max="5" width="9.28515625" style="2" bestFit="1" customWidth="1"/>
  </cols>
  <sheetData>
    <row r="1" spans="1:5" x14ac:dyDescent="0.25">
      <c r="A1" t="s">
        <v>99</v>
      </c>
    </row>
    <row r="2" spans="1:5" x14ac:dyDescent="0.25">
      <c r="A2" s="23" t="s">
        <v>90</v>
      </c>
      <c r="B2" s="23" t="s">
        <v>94</v>
      </c>
      <c r="C2" s="24" t="s">
        <v>95</v>
      </c>
      <c r="D2" s="24" t="s">
        <v>96</v>
      </c>
      <c r="E2" s="34" t="s">
        <v>97</v>
      </c>
    </row>
    <row r="3" spans="1:5" x14ac:dyDescent="0.25">
      <c r="A3" s="25" t="s">
        <v>91</v>
      </c>
      <c r="B3" s="26">
        <v>1748</v>
      </c>
      <c r="C3" s="27">
        <v>10.217391304347826</v>
      </c>
      <c r="D3" s="27">
        <v>8.9425057208237995</v>
      </c>
      <c r="E3" s="28">
        <v>2.2660068649885621</v>
      </c>
    </row>
    <row r="4" spans="1:5" x14ac:dyDescent="0.25">
      <c r="A4" s="25" t="s">
        <v>92</v>
      </c>
      <c r="B4" s="26">
        <v>801</v>
      </c>
      <c r="C4" s="27">
        <v>11.770287141073657</v>
      </c>
      <c r="D4" s="27">
        <v>10.156054931335831</v>
      </c>
      <c r="E4" s="28">
        <v>2.1522222222222247</v>
      </c>
    </row>
    <row r="5" spans="1:5" x14ac:dyDescent="0.25">
      <c r="A5" s="25" t="s">
        <v>93</v>
      </c>
      <c r="B5" s="26">
        <v>198</v>
      </c>
      <c r="C5" s="27">
        <v>8.5202020202020208</v>
      </c>
      <c r="D5" s="27">
        <v>7.7676767676767673</v>
      </c>
      <c r="E5" s="28">
        <v>2.4914141414141415</v>
      </c>
    </row>
    <row r="7" spans="1:5" x14ac:dyDescent="0.25">
      <c r="A7" t="s">
        <v>100</v>
      </c>
    </row>
    <row r="8" spans="1:5" x14ac:dyDescent="0.25">
      <c r="A8" s="23" t="s">
        <v>1</v>
      </c>
      <c r="B8" s="23" t="s">
        <v>94</v>
      </c>
      <c r="C8" s="33" t="s">
        <v>95</v>
      </c>
      <c r="D8" s="24" t="s">
        <v>96</v>
      </c>
      <c r="E8" s="34" t="s">
        <v>97</v>
      </c>
    </row>
    <row r="9" spans="1:5" x14ac:dyDescent="0.25">
      <c r="A9" s="25" t="s">
        <v>27</v>
      </c>
      <c r="B9" s="26">
        <v>574</v>
      </c>
      <c r="C9" s="27">
        <v>11.317073170731707</v>
      </c>
      <c r="D9" s="27">
        <v>9.8588850174216027</v>
      </c>
      <c r="E9" s="28">
        <v>2.2660104529616731</v>
      </c>
    </row>
    <row r="10" spans="1:5" x14ac:dyDescent="0.25">
      <c r="A10" s="25" t="s">
        <v>13</v>
      </c>
      <c r="B10" s="26">
        <v>63</v>
      </c>
      <c r="C10" s="27">
        <v>10.857142857142858</v>
      </c>
      <c r="D10" s="27">
        <v>10.507936507936508</v>
      </c>
      <c r="E10" s="28">
        <v>2.8363492063492068</v>
      </c>
    </row>
    <row r="11" spans="1:5" x14ac:dyDescent="0.25">
      <c r="A11" s="25" t="s">
        <v>3</v>
      </c>
      <c r="B11" s="26">
        <v>734</v>
      </c>
      <c r="C11" s="27">
        <v>10.540871934604905</v>
      </c>
      <c r="D11" s="27">
        <v>9.2247956403269757</v>
      </c>
      <c r="E11" s="28">
        <v>2.3722615803814726</v>
      </c>
    </row>
    <row r="12" spans="1:5" x14ac:dyDescent="0.25">
      <c r="A12" s="25" t="s">
        <v>21</v>
      </c>
      <c r="B12" s="26">
        <v>51</v>
      </c>
      <c r="C12" s="27">
        <v>10.372549019607844</v>
      </c>
      <c r="D12" s="27">
        <v>9.882352941176471</v>
      </c>
      <c r="E12" s="28">
        <v>3.1382352941176466</v>
      </c>
    </row>
    <row r="13" spans="1:5" x14ac:dyDescent="0.25">
      <c r="A13" s="25" t="s">
        <v>7</v>
      </c>
      <c r="B13" s="26">
        <v>1213</v>
      </c>
      <c r="C13" s="27">
        <v>10.378400659521846</v>
      </c>
      <c r="D13" s="27">
        <v>8.9303380049464138</v>
      </c>
      <c r="E13" s="28">
        <v>2.0561005770816205</v>
      </c>
    </row>
    <row r="14" spans="1:5" x14ac:dyDescent="0.25">
      <c r="A14" s="25" t="s">
        <v>5</v>
      </c>
      <c r="B14" s="26">
        <v>95</v>
      </c>
      <c r="C14" s="27">
        <v>9.0736842105263165</v>
      </c>
      <c r="D14" s="27">
        <v>8.6842105263157894</v>
      </c>
      <c r="E14" s="28">
        <v>2.8296842105263158</v>
      </c>
    </row>
    <row r="15" spans="1:5" x14ac:dyDescent="0.25">
      <c r="A15" s="25" t="s">
        <v>35</v>
      </c>
      <c r="B15" s="26">
        <v>17</v>
      </c>
      <c r="C15" s="27">
        <v>4.5882352941176467</v>
      </c>
      <c r="D15" s="27">
        <v>3</v>
      </c>
      <c r="E15" s="28">
        <v>2.0394117647058825</v>
      </c>
    </row>
    <row r="16" spans="1:5" x14ac:dyDescent="0.25">
      <c r="A16" s="29"/>
      <c r="B16" s="30"/>
      <c r="C16" s="31"/>
      <c r="D16" s="31"/>
      <c r="E16" s="32"/>
    </row>
    <row r="17" spans="1:5" x14ac:dyDescent="0.25">
      <c r="A17" t="s">
        <v>101</v>
      </c>
    </row>
    <row r="18" spans="1:5" x14ac:dyDescent="0.25">
      <c r="A18" s="23"/>
      <c r="B18" s="23" t="s">
        <v>94</v>
      </c>
      <c r="C18" s="24" t="s">
        <v>95</v>
      </c>
      <c r="D18" s="24" t="s">
        <v>96</v>
      </c>
      <c r="E18" s="34" t="s">
        <v>97</v>
      </c>
    </row>
    <row r="19" spans="1:5" x14ac:dyDescent="0.25">
      <c r="A19" s="26" t="s">
        <v>98</v>
      </c>
      <c r="B19" s="26">
        <v>2747</v>
      </c>
      <c r="C19" s="27">
        <v>10.547870404077175</v>
      </c>
      <c r="D19" s="27">
        <v>9.2116854750637067</v>
      </c>
      <c r="E19" s="28">
        <v>2.2490753549326516</v>
      </c>
    </row>
    <row r="24" spans="1:5" x14ac:dyDescent="0.25">
      <c r="A24" s="3" t="s">
        <v>102</v>
      </c>
      <c r="B24" s="3" t="s">
        <v>1</v>
      </c>
      <c r="C24" s="33" t="s">
        <v>95</v>
      </c>
      <c r="D24" s="24" t="s">
        <v>96</v>
      </c>
      <c r="E24" s="34" t="s">
        <v>97</v>
      </c>
    </row>
    <row r="25" spans="1:5" x14ac:dyDescent="0.25">
      <c r="A25" s="7" t="s">
        <v>54</v>
      </c>
      <c r="B25" s="7" t="s">
        <v>27</v>
      </c>
      <c r="C25" s="9">
        <v>12.416666666666666</v>
      </c>
      <c r="D25" s="9">
        <v>10.083333333333334</v>
      </c>
      <c r="E25" s="10">
        <v>2.3774999999999999</v>
      </c>
    </row>
    <row r="26" spans="1:5" x14ac:dyDescent="0.25">
      <c r="A26" s="7" t="s">
        <v>54</v>
      </c>
      <c r="B26" s="7" t="s">
        <v>3</v>
      </c>
      <c r="C26" s="9">
        <v>11.246987951807229</v>
      </c>
      <c r="D26" s="9">
        <v>9.8433734939759034</v>
      </c>
      <c r="E26" s="10">
        <v>2.6193373493975902</v>
      </c>
    </row>
    <row r="27" spans="1:5" x14ac:dyDescent="0.25">
      <c r="A27" s="7" t="s">
        <v>54</v>
      </c>
      <c r="B27" s="7" t="s">
        <v>7</v>
      </c>
      <c r="C27" s="9">
        <v>10.956410256410257</v>
      </c>
      <c r="D27" s="9">
        <v>9.4025641025641029</v>
      </c>
      <c r="E27" s="10">
        <v>2.1604358974359008</v>
      </c>
    </row>
    <row r="28" spans="1:5" x14ac:dyDescent="0.25">
      <c r="A28" s="7" t="s">
        <v>54</v>
      </c>
      <c r="B28" s="7" t="s">
        <v>5</v>
      </c>
      <c r="C28" s="9">
        <v>8</v>
      </c>
      <c r="D28" s="9">
        <v>6.5</v>
      </c>
      <c r="E28" s="10">
        <v>3.835</v>
      </c>
    </row>
    <row r="29" spans="1:5" x14ac:dyDescent="0.25">
      <c r="A29" s="7" t="s">
        <v>55</v>
      </c>
      <c r="B29" s="7" t="s">
        <v>27</v>
      </c>
      <c r="C29" s="9">
        <v>10.206896551724139</v>
      </c>
      <c r="D29" s="9">
        <v>9.5862068965517242</v>
      </c>
      <c r="E29" s="10">
        <v>2.5134482758620691</v>
      </c>
    </row>
    <row r="30" spans="1:5" x14ac:dyDescent="0.25">
      <c r="A30" s="7" t="s">
        <v>55</v>
      </c>
      <c r="B30" s="7" t="s">
        <v>13</v>
      </c>
      <c r="C30" s="9">
        <v>10</v>
      </c>
      <c r="D30" s="9">
        <v>9.75</v>
      </c>
      <c r="E30" s="10">
        <v>2.9774999999999996</v>
      </c>
    </row>
    <row r="31" spans="1:5" x14ac:dyDescent="0.25">
      <c r="A31" s="7" t="s">
        <v>55</v>
      </c>
      <c r="B31" s="7" t="s">
        <v>3</v>
      </c>
      <c r="C31" s="9">
        <v>9.7547169811320753</v>
      </c>
      <c r="D31" s="9">
        <v>9.2830188679245289</v>
      </c>
      <c r="E31" s="10">
        <v>2.4926415094339625</v>
      </c>
    </row>
    <row r="32" spans="1:5" x14ac:dyDescent="0.25">
      <c r="A32" s="7" t="s">
        <v>55</v>
      </c>
      <c r="B32" s="7" t="s">
        <v>7</v>
      </c>
      <c r="C32" s="9">
        <v>9.1822033898305087</v>
      </c>
      <c r="D32" s="9">
        <v>7.1991525423728815</v>
      </c>
      <c r="E32" s="10">
        <v>1.807372881355932</v>
      </c>
    </row>
    <row r="33" spans="1:5" x14ac:dyDescent="0.25">
      <c r="A33" s="7" t="s">
        <v>55</v>
      </c>
      <c r="B33" s="7" t="s">
        <v>5</v>
      </c>
      <c r="C33" s="9">
        <v>3</v>
      </c>
      <c r="D33" s="9">
        <v>3</v>
      </c>
      <c r="E33" s="10">
        <v>3.1538461538461537</v>
      </c>
    </row>
    <row r="34" spans="1:5" x14ac:dyDescent="0.25">
      <c r="A34" s="7" t="s">
        <v>55</v>
      </c>
      <c r="B34" s="7" t="s">
        <v>35</v>
      </c>
      <c r="C34" s="9">
        <v>3</v>
      </c>
      <c r="D34" s="9">
        <v>3</v>
      </c>
      <c r="E34" s="10">
        <v>3.5</v>
      </c>
    </row>
    <row r="35" spans="1:5" x14ac:dyDescent="0.25">
      <c r="A35" s="7" t="s">
        <v>56</v>
      </c>
      <c r="B35" s="7" t="s">
        <v>27</v>
      </c>
      <c r="C35" s="9">
        <v>11.398706896551724</v>
      </c>
      <c r="D35" s="9">
        <v>9.9676724137931032</v>
      </c>
      <c r="E35" s="10">
        <v>2.2596120689655184</v>
      </c>
    </row>
    <row r="36" spans="1:5" x14ac:dyDescent="0.25">
      <c r="A36" s="7" t="s">
        <v>56</v>
      </c>
      <c r="B36" s="7" t="s">
        <v>3</v>
      </c>
      <c r="C36" s="9">
        <v>10.776902887139107</v>
      </c>
      <c r="D36" s="9">
        <v>9.2073490813648302</v>
      </c>
      <c r="E36" s="10">
        <v>2.1505249343832022</v>
      </c>
    </row>
    <row r="37" spans="1:5" x14ac:dyDescent="0.25">
      <c r="A37" s="7" t="s">
        <v>56</v>
      </c>
      <c r="B37" s="7" t="s">
        <v>21</v>
      </c>
      <c r="C37" s="9">
        <v>10.372549019607844</v>
      </c>
      <c r="D37" s="9">
        <v>9.882352941176471</v>
      </c>
      <c r="E37" s="10">
        <v>3.1382352941176466</v>
      </c>
    </row>
    <row r="38" spans="1:5" x14ac:dyDescent="0.25">
      <c r="A38" s="7" t="s">
        <v>56</v>
      </c>
      <c r="B38" s="7" t="s">
        <v>7</v>
      </c>
      <c r="C38" s="9">
        <v>7.166666666666667</v>
      </c>
      <c r="D38" s="9">
        <v>7</v>
      </c>
      <c r="E38" s="10">
        <v>2.5233333333333334</v>
      </c>
    </row>
    <row r="39" spans="1:5" x14ac:dyDescent="0.25">
      <c r="A39" s="7" t="s">
        <v>56</v>
      </c>
      <c r="B39" s="7" t="s">
        <v>5</v>
      </c>
      <c r="C39" s="9">
        <v>10.0875</v>
      </c>
      <c r="D39" s="9">
        <v>9.6624999999999996</v>
      </c>
      <c r="E39" s="10">
        <v>2.751875000000001</v>
      </c>
    </row>
    <row r="40" spans="1:5" x14ac:dyDescent="0.25">
      <c r="A40" s="7" t="s">
        <v>56</v>
      </c>
      <c r="B40" s="7" t="s">
        <v>35</v>
      </c>
      <c r="C40" s="9">
        <v>5.0999999999999996</v>
      </c>
      <c r="D40" s="9">
        <v>3.6</v>
      </c>
      <c r="E40" s="10">
        <v>1.7670000000000001</v>
      </c>
    </row>
    <row r="41" spans="1:5" x14ac:dyDescent="0.25">
      <c r="A41" s="7" t="s">
        <v>57</v>
      </c>
      <c r="B41" s="7" t="s">
        <v>27</v>
      </c>
      <c r="C41" s="9">
        <v>10.125</v>
      </c>
      <c r="D41" s="9">
        <v>8.5500000000000007</v>
      </c>
      <c r="E41" s="10">
        <v>2.0172499999999998</v>
      </c>
    </row>
    <row r="42" spans="1:5" x14ac:dyDescent="0.25">
      <c r="A42" s="7" t="s">
        <v>57</v>
      </c>
      <c r="B42" s="7" t="s">
        <v>13</v>
      </c>
      <c r="C42" s="9">
        <v>11.260869565217391</v>
      </c>
      <c r="D42" s="9">
        <v>10.869565217391305</v>
      </c>
      <c r="E42" s="10">
        <v>2.7945652173913045</v>
      </c>
    </row>
    <row r="43" spans="1:5" x14ac:dyDescent="0.25">
      <c r="A43" s="7" t="s">
        <v>57</v>
      </c>
      <c r="B43" s="7" t="s">
        <v>3</v>
      </c>
      <c r="C43" s="9">
        <v>9.7258064516129039</v>
      </c>
      <c r="D43" s="9">
        <v>8.8548387096774199</v>
      </c>
      <c r="E43" s="10">
        <v>2.4872580645161286</v>
      </c>
    </row>
    <row r="44" spans="1:5" x14ac:dyDescent="0.25">
      <c r="A44" s="7" t="s">
        <v>57</v>
      </c>
      <c r="B44" s="7" t="s">
        <v>7</v>
      </c>
      <c r="C44" s="9">
        <v>10.222419928825623</v>
      </c>
      <c r="D44" s="9">
        <v>8.839857651245552</v>
      </c>
      <c r="E44" s="10">
        <v>2.0083096085409249</v>
      </c>
    </row>
    <row r="45" spans="1:5" x14ac:dyDescent="0.25">
      <c r="A45" s="7" t="s">
        <v>57</v>
      </c>
      <c r="B45" s="7" t="s">
        <v>35</v>
      </c>
      <c r="C45" s="9">
        <v>3</v>
      </c>
      <c r="D45" s="9">
        <v>1.5</v>
      </c>
      <c r="E45" s="10">
        <v>1.5</v>
      </c>
    </row>
    <row r="46" spans="1:5" x14ac:dyDescent="0.25">
      <c r="A46" s="7" t="s">
        <v>58</v>
      </c>
      <c r="B46" s="7" t="s">
        <v>27</v>
      </c>
      <c r="C46" s="9">
        <v>12.310344827586206</v>
      </c>
      <c r="D46" s="9">
        <v>10.103448275862069</v>
      </c>
      <c r="E46" s="10">
        <v>2.4179310344827591</v>
      </c>
    </row>
    <row r="47" spans="1:5" x14ac:dyDescent="0.25">
      <c r="A47" s="7" t="s">
        <v>58</v>
      </c>
      <c r="B47" s="7" t="s">
        <v>13</v>
      </c>
      <c r="C47" s="9">
        <v>6</v>
      </c>
      <c r="D47" s="9">
        <v>6</v>
      </c>
      <c r="E47" s="10">
        <v>2.5</v>
      </c>
    </row>
    <row r="48" spans="1:5" x14ac:dyDescent="0.25">
      <c r="A48" s="7" t="s">
        <v>58</v>
      </c>
      <c r="B48" s="7" t="s">
        <v>3</v>
      </c>
      <c r="C48" s="9">
        <v>8.9444444444444446</v>
      </c>
      <c r="D48" s="9">
        <v>8.1666666666666661</v>
      </c>
      <c r="E48" s="10">
        <v>2.7883333333333336</v>
      </c>
    </row>
    <row r="49" spans="1:5" x14ac:dyDescent="0.25">
      <c r="A49" s="7" t="s">
        <v>58</v>
      </c>
      <c r="B49" s="7" t="s">
        <v>7</v>
      </c>
      <c r="C49" s="9">
        <v>10.868</v>
      </c>
      <c r="D49" s="9">
        <v>9.7759999999999998</v>
      </c>
      <c r="E49" s="10">
        <v>2.1129599999999993</v>
      </c>
    </row>
    <row r="50" spans="1:5" x14ac:dyDescent="0.25">
      <c r="A50" s="7" t="s">
        <v>58</v>
      </c>
      <c r="B50" s="7" t="s">
        <v>35</v>
      </c>
      <c r="C50" s="9">
        <v>9</v>
      </c>
      <c r="D50" s="9">
        <v>0</v>
      </c>
      <c r="E50" s="10"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workbookViewId="0">
      <selection activeCell="C23" sqref="C23:I32"/>
    </sheetView>
  </sheetViews>
  <sheetFormatPr defaultRowHeight="15" x14ac:dyDescent="0.25"/>
  <cols>
    <col min="1" max="1" width="29.85546875" customWidth="1"/>
    <col min="2" max="2" width="17.42578125" customWidth="1"/>
  </cols>
  <sheetData>
    <row r="1" spans="1:3" x14ac:dyDescent="0.25">
      <c r="A1" t="s">
        <v>4</v>
      </c>
      <c r="B1" t="s">
        <v>105</v>
      </c>
      <c r="C1" t="s">
        <v>104</v>
      </c>
    </row>
    <row r="2" spans="1:3" x14ac:dyDescent="0.25">
      <c r="A2" t="s">
        <v>103</v>
      </c>
      <c r="C2">
        <v>2747</v>
      </c>
    </row>
    <row r="3" spans="1:3" x14ac:dyDescent="0.25">
      <c r="A3" t="s">
        <v>107</v>
      </c>
      <c r="B3" s="35">
        <f>C3/$C$2</f>
        <v>0.59082635602475431</v>
      </c>
      <c r="C3">
        <v>1623</v>
      </c>
    </row>
    <row r="4" spans="1:3" x14ac:dyDescent="0.25">
      <c r="A4" t="s">
        <v>106</v>
      </c>
      <c r="B4" s="35">
        <f>C4/$C$2</f>
        <v>0.45467783036039316</v>
      </c>
      <c r="C4">
        <v>1249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termGPAMajorCampus</vt:lpstr>
      <vt:lpstr>progression</vt:lpstr>
      <vt:lpstr>gradeDistrubtion</vt:lpstr>
      <vt:lpstr>GPAdegree</vt:lpstr>
      <vt:lpstr>creditsEnr-Earned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Information Technology</dc:creator>
  <cp:lastModifiedBy>Jimmy Hicks, IRPO</cp:lastModifiedBy>
  <cp:lastPrinted>2010-01-20T21:21:29Z</cp:lastPrinted>
  <dcterms:created xsi:type="dcterms:W3CDTF">2010-01-20T05:05:19Z</dcterms:created>
  <dcterms:modified xsi:type="dcterms:W3CDTF">2011-08-31T06:14:09Z</dcterms:modified>
</cp:coreProperties>
</file>